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"/>
    </mc:Choice>
  </mc:AlternateContent>
  <bookViews>
    <workbookView xWindow="0" yWindow="0" windowWidth="28890" windowHeight="11640" firstSheet="12" activeTab="25"/>
  </bookViews>
  <sheets>
    <sheet name="01.03" sheetId="1" r:id="rId1"/>
    <sheet name="01.03 (2)" sheetId="2" r:id="rId2"/>
    <sheet name="04.03" sheetId="3" r:id="rId3"/>
    <sheet name="04.03 (2)" sheetId="4" r:id="rId4"/>
    <sheet name="05.03" sheetId="5" r:id="rId5"/>
    <sheet name="05.03  (2)" sheetId="6" r:id="rId6"/>
    <sheet name="06.03 " sheetId="7" r:id="rId7"/>
    <sheet name="06.03  (2)" sheetId="8" r:id="rId8"/>
    <sheet name="07.03" sheetId="9" r:id="rId9"/>
    <sheet name="07.03 (2)" sheetId="11" r:id="rId10"/>
    <sheet name="11.03" sheetId="14" r:id="rId11"/>
    <sheet name="11.03 (2)" sheetId="15" r:id="rId12"/>
    <sheet name="12.03" sheetId="16" r:id="rId13"/>
    <sheet name="12.03 (2)" sheetId="17" r:id="rId14"/>
    <sheet name="13.03" sheetId="18" r:id="rId15"/>
    <sheet name="13.03 (2)" sheetId="19" r:id="rId16"/>
    <sheet name="14.03 " sheetId="20" r:id="rId17"/>
    <sheet name="14.03  (2)" sheetId="21" r:id="rId18"/>
    <sheet name="18.03" sheetId="22" r:id="rId19"/>
    <sheet name="18.03 (2)" sheetId="23" r:id="rId20"/>
    <sheet name="19.03" sheetId="24" r:id="rId21"/>
    <sheet name="19.03 (2)" sheetId="26" r:id="rId22"/>
    <sheet name="20.03 " sheetId="27" r:id="rId23"/>
    <sheet name="20.03  (2)" sheetId="29" r:id="rId24"/>
    <sheet name="21.03" sheetId="30" r:id="rId25"/>
    <sheet name="21.03 (2)" sheetId="31" r:id="rId2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31" l="1"/>
  <c r="G98" i="31"/>
  <c r="F98" i="31"/>
  <c r="E98" i="31"/>
  <c r="D98" i="31"/>
  <c r="B98" i="31"/>
  <c r="G89" i="31"/>
  <c r="F89" i="31"/>
  <c r="E89" i="31"/>
  <c r="D89" i="31"/>
  <c r="B89" i="31"/>
  <c r="H82" i="31"/>
  <c r="J82" i="31" s="1"/>
  <c r="G82" i="31"/>
  <c r="F82" i="31"/>
  <c r="E82" i="31"/>
  <c r="D82" i="31"/>
  <c r="B82" i="31"/>
  <c r="H73" i="31"/>
  <c r="G73" i="31"/>
  <c r="F73" i="31"/>
  <c r="E73" i="31"/>
  <c r="D73" i="31"/>
  <c r="B73" i="31"/>
  <c r="H66" i="31"/>
  <c r="G66" i="31"/>
  <c r="F66" i="31"/>
  <c r="E66" i="31"/>
  <c r="D66" i="31"/>
  <c r="B66" i="31"/>
  <c r="H56" i="31"/>
  <c r="G56" i="31"/>
  <c r="F56" i="31"/>
  <c r="E56" i="31"/>
  <c r="D56" i="31"/>
  <c r="B56" i="31"/>
  <c r="G48" i="31"/>
  <c r="F48" i="31"/>
  <c r="E48" i="31"/>
  <c r="D48" i="31"/>
  <c r="B48" i="31"/>
  <c r="G40" i="31"/>
  <c r="F40" i="31"/>
  <c r="E40" i="31"/>
  <c r="D40" i="31"/>
  <c r="B40" i="31"/>
  <c r="J40" i="31"/>
  <c r="G31" i="31"/>
  <c r="F31" i="31"/>
  <c r="E31" i="31"/>
  <c r="D31" i="31"/>
  <c r="B31" i="31"/>
  <c r="J24" i="31"/>
  <c r="G24" i="31"/>
  <c r="F24" i="31"/>
  <c r="E24" i="31"/>
  <c r="D24" i="31"/>
  <c r="B24" i="31"/>
  <c r="G16" i="31"/>
  <c r="F16" i="31"/>
  <c r="E16" i="31"/>
  <c r="D16" i="31"/>
  <c r="B16" i="31"/>
  <c r="H98" i="30"/>
  <c r="J98" i="30" s="1"/>
  <c r="G98" i="30"/>
  <c r="F98" i="30"/>
  <c r="E98" i="30"/>
  <c r="D98" i="30"/>
  <c r="B98" i="30"/>
  <c r="H89" i="30"/>
  <c r="G89" i="30"/>
  <c r="F89" i="30"/>
  <c r="E89" i="30"/>
  <c r="D89" i="30"/>
  <c r="B89" i="30"/>
  <c r="H82" i="30"/>
  <c r="J82" i="30" s="1"/>
  <c r="G82" i="30"/>
  <c r="F82" i="30"/>
  <c r="E82" i="30"/>
  <c r="D82" i="30"/>
  <c r="B82" i="30"/>
  <c r="H73" i="30"/>
  <c r="G73" i="30"/>
  <c r="F73" i="30"/>
  <c r="E73" i="30"/>
  <c r="D73" i="30"/>
  <c r="B73" i="30"/>
  <c r="H66" i="30"/>
  <c r="G66" i="30"/>
  <c r="F66" i="30"/>
  <c r="E66" i="30"/>
  <c r="D66" i="30"/>
  <c r="B66" i="30"/>
  <c r="H56" i="30"/>
  <c r="G56" i="30"/>
  <c r="F56" i="30"/>
  <c r="E56" i="30"/>
  <c r="D56" i="30"/>
  <c r="B56" i="30"/>
  <c r="H48" i="30"/>
  <c r="G48" i="30"/>
  <c r="F48" i="30"/>
  <c r="E48" i="30"/>
  <c r="D48" i="30"/>
  <c r="B48" i="30"/>
  <c r="H40" i="30"/>
  <c r="G40" i="30"/>
  <c r="F40" i="30"/>
  <c r="E40" i="30"/>
  <c r="D40" i="30"/>
  <c r="B40" i="30"/>
  <c r="H31" i="30"/>
  <c r="J40" i="30" s="1"/>
  <c r="G31" i="30"/>
  <c r="F31" i="30"/>
  <c r="E31" i="30"/>
  <c r="D31" i="30"/>
  <c r="B31" i="30"/>
  <c r="H24" i="30"/>
  <c r="J24" i="30" s="1"/>
  <c r="G24" i="30"/>
  <c r="F24" i="30"/>
  <c r="E24" i="30"/>
  <c r="D24" i="30"/>
  <c r="B24" i="30"/>
  <c r="H16" i="30"/>
  <c r="G16" i="30"/>
  <c r="F16" i="30"/>
  <c r="E16" i="30"/>
  <c r="D16" i="30"/>
  <c r="B16" i="30"/>
  <c r="J87" i="29" l="1"/>
  <c r="G87" i="29"/>
  <c r="F87" i="29"/>
  <c r="E87" i="29"/>
  <c r="D87" i="29"/>
  <c r="B87" i="29"/>
  <c r="G80" i="29"/>
  <c r="F80" i="29"/>
  <c r="E80" i="29"/>
  <c r="D80" i="29"/>
  <c r="B80" i="29"/>
  <c r="H73" i="29"/>
  <c r="G73" i="29"/>
  <c r="F73" i="29"/>
  <c r="E73" i="29"/>
  <c r="D73" i="29"/>
  <c r="B73" i="29"/>
  <c r="H66" i="29"/>
  <c r="J73" i="29" s="1"/>
  <c r="G66" i="29"/>
  <c r="F66" i="29"/>
  <c r="E66" i="29"/>
  <c r="D66" i="29"/>
  <c r="H59" i="29"/>
  <c r="G59" i="29"/>
  <c r="F59" i="29"/>
  <c r="E59" i="29"/>
  <c r="D59" i="29"/>
  <c r="B59" i="29"/>
  <c r="H50" i="29"/>
  <c r="G50" i="29"/>
  <c r="F50" i="29"/>
  <c r="E50" i="29"/>
  <c r="D50" i="29"/>
  <c r="B50" i="29"/>
  <c r="G43" i="29"/>
  <c r="F43" i="29"/>
  <c r="E43" i="29"/>
  <c r="D43" i="29"/>
  <c r="B43" i="29"/>
  <c r="J36" i="29"/>
  <c r="G36" i="29"/>
  <c r="F36" i="29"/>
  <c r="E36" i="29"/>
  <c r="D36" i="29"/>
  <c r="B36" i="29"/>
  <c r="G29" i="29"/>
  <c r="F29" i="29"/>
  <c r="E29" i="29"/>
  <c r="D29" i="29"/>
  <c r="B29" i="29"/>
  <c r="G22" i="29"/>
  <c r="F22" i="29"/>
  <c r="E22" i="29"/>
  <c r="D22" i="29"/>
  <c r="B22" i="29"/>
  <c r="J22" i="29"/>
  <c r="G15" i="29"/>
  <c r="F15" i="29"/>
  <c r="E15" i="29"/>
  <c r="D15" i="29"/>
  <c r="B15" i="29"/>
  <c r="H87" i="27" l="1"/>
  <c r="G87" i="27"/>
  <c r="F87" i="27"/>
  <c r="E87" i="27"/>
  <c r="D87" i="27"/>
  <c r="B87" i="27"/>
  <c r="H80" i="27"/>
  <c r="G80" i="27"/>
  <c r="F80" i="27"/>
  <c r="E80" i="27"/>
  <c r="D80" i="27"/>
  <c r="B80" i="27"/>
  <c r="H73" i="27"/>
  <c r="G73" i="27"/>
  <c r="F73" i="27"/>
  <c r="E73" i="27"/>
  <c r="D73" i="27"/>
  <c r="B73" i="27"/>
  <c r="H66" i="27"/>
  <c r="J73" i="27" s="1"/>
  <c r="G66" i="27"/>
  <c r="F66" i="27"/>
  <c r="E66" i="27"/>
  <c r="D66" i="27"/>
  <c r="H59" i="27"/>
  <c r="G59" i="27"/>
  <c r="F59" i="27"/>
  <c r="E59" i="27"/>
  <c r="D59" i="27"/>
  <c r="B59" i="27"/>
  <c r="H50" i="27"/>
  <c r="G50" i="27"/>
  <c r="F50" i="27"/>
  <c r="E50" i="27"/>
  <c r="D50" i="27"/>
  <c r="B50" i="27"/>
  <c r="H43" i="27"/>
  <c r="G43" i="27"/>
  <c r="F43" i="27"/>
  <c r="E43" i="27"/>
  <c r="D43" i="27"/>
  <c r="B43" i="27"/>
  <c r="H36" i="27"/>
  <c r="J36" i="27" s="1"/>
  <c r="G36" i="27"/>
  <c r="F36" i="27"/>
  <c r="E36" i="27"/>
  <c r="D36" i="27"/>
  <c r="B36" i="27"/>
  <c r="H29" i="27"/>
  <c r="G29" i="27"/>
  <c r="F29" i="27"/>
  <c r="E29" i="27"/>
  <c r="D29" i="27"/>
  <c r="B29" i="27"/>
  <c r="H22" i="27"/>
  <c r="G22" i="27"/>
  <c r="F22" i="27"/>
  <c r="E22" i="27"/>
  <c r="D22" i="27"/>
  <c r="B22" i="27"/>
  <c r="H15" i="27"/>
  <c r="G15" i="27"/>
  <c r="F15" i="27"/>
  <c r="E15" i="27"/>
  <c r="D15" i="27"/>
  <c r="B15" i="27"/>
  <c r="J87" i="27" l="1"/>
  <c r="J22" i="27"/>
  <c r="J91" i="26"/>
  <c r="G91" i="26"/>
  <c r="F91" i="26"/>
  <c r="E91" i="26"/>
  <c r="D91" i="26"/>
  <c r="B91" i="26"/>
  <c r="G84" i="26"/>
  <c r="F84" i="26"/>
  <c r="E84" i="26"/>
  <c r="D84" i="26"/>
  <c r="B84" i="26"/>
  <c r="J77" i="26"/>
  <c r="G77" i="26"/>
  <c r="F77" i="26"/>
  <c r="E77" i="26"/>
  <c r="D77" i="26"/>
  <c r="B77" i="26"/>
  <c r="G70" i="26"/>
  <c r="F70" i="26"/>
  <c r="E70" i="26"/>
  <c r="D70" i="26"/>
  <c r="B70" i="26"/>
  <c r="H64" i="26"/>
  <c r="G64" i="26"/>
  <c r="F64" i="26"/>
  <c r="E64" i="26"/>
  <c r="D64" i="26"/>
  <c r="B64" i="26"/>
  <c r="H54" i="26"/>
  <c r="G54" i="26"/>
  <c r="F54" i="26"/>
  <c r="E54" i="26"/>
  <c r="D54" i="26"/>
  <c r="B54" i="26"/>
  <c r="G47" i="26"/>
  <c r="F47" i="26"/>
  <c r="E47" i="26"/>
  <c r="D47" i="26"/>
  <c r="B47" i="26"/>
  <c r="G40" i="26"/>
  <c r="F40" i="26"/>
  <c r="E40" i="26"/>
  <c r="D40" i="26"/>
  <c r="B40" i="26"/>
  <c r="J40" i="26"/>
  <c r="G31" i="26"/>
  <c r="F31" i="26"/>
  <c r="E31" i="26"/>
  <c r="D31" i="26"/>
  <c r="B31" i="26"/>
  <c r="J24" i="26"/>
  <c r="G24" i="26"/>
  <c r="F24" i="26"/>
  <c r="E24" i="26"/>
  <c r="D24" i="26"/>
  <c r="B24" i="26"/>
  <c r="G16" i="26"/>
  <c r="F16" i="26"/>
  <c r="E16" i="26"/>
  <c r="D16" i="26"/>
  <c r="B16" i="26"/>
  <c r="D40" i="24"/>
  <c r="B40" i="24"/>
  <c r="H40" i="24"/>
  <c r="H91" i="24" l="1"/>
  <c r="J91" i="24" s="1"/>
  <c r="G91" i="24"/>
  <c r="F91" i="24"/>
  <c r="E91" i="24"/>
  <c r="D91" i="24"/>
  <c r="B91" i="24"/>
  <c r="H84" i="24"/>
  <c r="G84" i="24"/>
  <c r="F84" i="24"/>
  <c r="E84" i="24"/>
  <c r="D84" i="24"/>
  <c r="B84" i="24"/>
  <c r="J77" i="24"/>
  <c r="G77" i="24"/>
  <c r="F77" i="24"/>
  <c r="E77" i="24"/>
  <c r="D77" i="24"/>
  <c r="B77" i="24"/>
  <c r="G70" i="24"/>
  <c r="F70" i="24"/>
  <c r="E70" i="24"/>
  <c r="D70" i="24"/>
  <c r="B70" i="24"/>
  <c r="H64" i="24"/>
  <c r="G64" i="24"/>
  <c r="F64" i="24"/>
  <c r="E64" i="24"/>
  <c r="D64" i="24"/>
  <c r="B64" i="24"/>
  <c r="H54" i="24"/>
  <c r="G54" i="24"/>
  <c r="F54" i="24"/>
  <c r="E54" i="24"/>
  <c r="D54" i="24"/>
  <c r="B54" i="24"/>
  <c r="H47" i="24"/>
  <c r="G47" i="24"/>
  <c r="F47" i="24"/>
  <c r="E47" i="24"/>
  <c r="D47" i="24"/>
  <c r="B47" i="24"/>
  <c r="G40" i="24"/>
  <c r="F40" i="24"/>
  <c r="E40" i="24"/>
  <c r="H31" i="24"/>
  <c r="J40" i="24" s="1"/>
  <c r="G31" i="24"/>
  <c r="F31" i="24"/>
  <c r="E31" i="24"/>
  <c r="D31" i="24"/>
  <c r="B31" i="24"/>
  <c r="H24" i="24"/>
  <c r="J24" i="24" s="1"/>
  <c r="G24" i="24"/>
  <c r="F24" i="24"/>
  <c r="E24" i="24"/>
  <c r="D24" i="24"/>
  <c r="B24" i="24"/>
  <c r="H16" i="24"/>
  <c r="G16" i="24"/>
  <c r="F16" i="24"/>
  <c r="E16" i="24"/>
  <c r="D16" i="24"/>
  <c r="B16" i="24"/>
  <c r="J99" i="23" l="1"/>
  <c r="G99" i="23"/>
  <c r="F99" i="23"/>
  <c r="E99" i="23"/>
  <c r="D99" i="23"/>
  <c r="B99" i="23"/>
  <c r="G91" i="23"/>
  <c r="F91" i="23"/>
  <c r="E91" i="23"/>
  <c r="D91" i="23"/>
  <c r="B91" i="23"/>
  <c r="H68" i="23"/>
  <c r="G68" i="23"/>
  <c r="F68" i="23"/>
  <c r="E68" i="23"/>
  <c r="D68" i="23"/>
  <c r="B68" i="23"/>
  <c r="H58" i="23"/>
  <c r="G58" i="23"/>
  <c r="F58" i="23"/>
  <c r="E58" i="23"/>
  <c r="D58" i="23"/>
  <c r="B58" i="23"/>
  <c r="G50" i="23"/>
  <c r="F50" i="23"/>
  <c r="E50" i="23"/>
  <c r="D50" i="23"/>
  <c r="B50" i="23"/>
  <c r="J42" i="23"/>
  <c r="G42" i="23"/>
  <c r="F42" i="23"/>
  <c r="E42" i="23"/>
  <c r="D42" i="23"/>
  <c r="B42" i="23"/>
  <c r="G33" i="23"/>
  <c r="F33" i="23"/>
  <c r="E33" i="23"/>
  <c r="D33" i="23"/>
  <c r="B33" i="23"/>
  <c r="G25" i="23"/>
  <c r="F25" i="23"/>
  <c r="E25" i="23"/>
  <c r="D25" i="23"/>
  <c r="B25" i="23"/>
  <c r="J23" i="23"/>
  <c r="J25" i="23"/>
  <c r="G17" i="23"/>
  <c r="F17" i="23"/>
  <c r="E17" i="23"/>
  <c r="D17" i="23"/>
  <c r="B17" i="23"/>
  <c r="H99" i="22"/>
  <c r="J99" i="22" s="1"/>
  <c r="G99" i="22"/>
  <c r="F99" i="22"/>
  <c r="E99" i="22"/>
  <c r="D99" i="22"/>
  <c r="B99" i="22"/>
  <c r="H91" i="22"/>
  <c r="G91" i="22"/>
  <c r="F91" i="22"/>
  <c r="E91" i="22"/>
  <c r="D91" i="22"/>
  <c r="B91" i="22"/>
  <c r="H68" i="22"/>
  <c r="G68" i="22"/>
  <c r="F68" i="22"/>
  <c r="E68" i="22"/>
  <c r="D68" i="22"/>
  <c r="B68" i="22"/>
  <c r="H58" i="22"/>
  <c r="G58" i="22"/>
  <c r="F58" i="22"/>
  <c r="E58" i="22"/>
  <c r="D58" i="22"/>
  <c r="B58" i="22"/>
  <c r="H50" i="22"/>
  <c r="G50" i="22"/>
  <c r="F50" i="22"/>
  <c r="E50" i="22"/>
  <c r="D50" i="22"/>
  <c r="B50" i="22"/>
  <c r="H42" i="22"/>
  <c r="G42" i="22"/>
  <c r="F42" i="22"/>
  <c r="E42" i="22"/>
  <c r="D42" i="22"/>
  <c r="B42" i="22"/>
  <c r="H33" i="22"/>
  <c r="G33" i="22"/>
  <c r="F33" i="22"/>
  <c r="E33" i="22"/>
  <c r="D33" i="22"/>
  <c r="B33" i="22"/>
  <c r="H25" i="22"/>
  <c r="G25" i="22"/>
  <c r="F25" i="22"/>
  <c r="E25" i="22"/>
  <c r="D25" i="22"/>
  <c r="B25" i="22"/>
  <c r="J23" i="22"/>
  <c r="H17" i="22"/>
  <c r="G17" i="22"/>
  <c r="F17" i="22"/>
  <c r="E17" i="22"/>
  <c r="D17" i="22"/>
  <c r="B17" i="22"/>
  <c r="J42" i="22" l="1"/>
  <c r="J25" i="22"/>
  <c r="J86" i="21"/>
  <c r="G86" i="21"/>
  <c r="F86" i="21"/>
  <c r="E86" i="21"/>
  <c r="D86" i="21"/>
  <c r="B86" i="21"/>
  <c r="G79" i="21"/>
  <c r="F79" i="21"/>
  <c r="E79" i="21"/>
  <c r="D79" i="21"/>
  <c r="B79" i="21"/>
  <c r="H72" i="21"/>
  <c r="J72" i="21" s="1"/>
  <c r="G72" i="21"/>
  <c r="F72" i="21"/>
  <c r="E72" i="21"/>
  <c r="D72" i="21"/>
  <c r="B72" i="21"/>
  <c r="H65" i="21"/>
  <c r="G65" i="21"/>
  <c r="F65" i="21"/>
  <c r="E65" i="21"/>
  <c r="D65" i="21"/>
  <c r="B65" i="21"/>
  <c r="H58" i="21"/>
  <c r="G58" i="21"/>
  <c r="F58" i="21"/>
  <c r="E58" i="21"/>
  <c r="D58" i="21"/>
  <c r="B58" i="21"/>
  <c r="H49" i="21"/>
  <c r="G49" i="21"/>
  <c r="F49" i="21"/>
  <c r="E49" i="21"/>
  <c r="D49" i="21"/>
  <c r="B49" i="21"/>
  <c r="G43" i="21"/>
  <c r="F43" i="21"/>
  <c r="E43" i="21"/>
  <c r="D43" i="21"/>
  <c r="B43" i="21"/>
  <c r="G36" i="21"/>
  <c r="F36" i="21"/>
  <c r="E36" i="21"/>
  <c r="D36" i="21"/>
  <c r="B36" i="21"/>
  <c r="J36" i="21"/>
  <c r="G28" i="21"/>
  <c r="F28" i="21"/>
  <c r="E28" i="21"/>
  <c r="D28" i="21"/>
  <c r="B28" i="21"/>
  <c r="G22" i="21"/>
  <c r="F22" i="21"/>
  <c r="E22" i="21"/>
  <c r="D22" i="21"/>
  <c r="B22" i="21"/>
  <c r="J22" i="21"/>
  <c r="G15" i="21"/>
  <c r="F15" i="21"/>
  <c r="E15" i="21"/>
  <c r="D15" i="21"/>
  <c r="B15" i="21"/>
  <c r="H86" i="20"/>
  <c r="J86" i="20" s="1"/>
  <c r="G86" i="20"/>
  <c r="F86" i="20"/>
  <c r="E86" i="20"/>
  <c r="D86" i="20"/>
  <c r="B86" i="20"/>
  <c r="H79" i="20"/>
  <c r="G79" i="20"/>
  <c r="F79" i="20"/>
  <c r="E79" i="20"/>
  <c r="D79" i="20"/>
  <c r="B79" i="20"/>
  <c r="H72" i="20"/>
  <c r="J72" i="20" s="1"/>
  <c r="G72" i="20"/>
  <c r="F72" i="20"/>
  <c r="E72" i="20"/>
  <c r="D72" i="20"/>
  <c r="B72" i="20"/>
  <c r="H65" i="20"/>
  <c r="G65" i="20"/>
  <c r="F65" i="20"/>
  <c r="E65" i="20"/>
  <c r="D65" i="20"/>
  <c r="B65" i="20"/>
  <c r="H58" i="20"/>
  <c r="G58" i="20"/>
  <c r="F58" i="20"/>
  <c r="E58" i="20"/>
  <c r="D58" i="20"/>
  <c r="B58" i="20"/>
  <c r="H49" i="20"/>
  <c r="G49" i="20"/>
  <c r="F49" i="20"/>
  <c r="E49" i="20"/>
  <c r="D49" i="20"/>
  <c r="B49" i="20"/>
  <c r="H43" i="20"/>
  <c r="G43" i="20"/>
  <c r="F43" i="20"/>
  <c r="E43" i="20"/>
  <c r="D43" i="20"/>
  <c r="B43" i="20"/>
  <c r="H36" i="20"/>
  <c r="G36" i="20"/>
  <c r="F36" i="20"/>
  <c r="E36" i="20"/>
  <c r="D36" i="20"/>
  <c r="B36" i="20"/>
  <c r="H28" i="20"/>
  <c r="J36" i="20" s="1"/>
  <c r="G28" i="20"/>
  <c r="F28" i="20"/>
  <c r="E28" i="20"/>
  <c r="D28" i="20"/>
  <c r="B28" i="20"/>
  <c r="H22" i="20"/>
  <c r="G22" i="20"/>
  <c r="F22" i="20"/>
  <c r="E22" i="20"/>
  <c r="D22" i="20"/>
  <c r="B22" i="20"/>
  <c r="H15" i="20"/>
  <c r="G15" i="20"/>
  <c r="F15" i="20"/>
  <c r="E15" i="20"/>
  <c r="D15" i="20"/>
  <c r="B15" i="20"/>
  <c r="J22" i="20" l="1"/>
  <c r="J91" i="19"/>
  <c r="G91" i="19"/>
  <c r="F91" i="19"/>
  <c r="E91" i="19"/>
  <c r="D91" i="19"/>
  <c r="B91" i="19"/>
  <c r="G84" i="19"/>
  <c r="F84" i="19"/>
  <c r="E84" i="19"/>
  <c r="D84" i="19"/>
  <c r="B84" i="19"/>
  <c r="H76" i="19"/>
  <c r="J76" i="19" s="1"/>
  <c r="G76" i="19"/>
  <c r="F76" i="19"/>
  <c r="E76" i="19"/>
  <c r="D76" i="19"/>
  <c r="B76" i="19"/>
  <c r="H69" i="19"/>
  <c r="G69" i="19"/>
  <c r="F69" i="19"/>
  <c r="E69" i="19"/>
  <c r="D69" i="19"/>
  <c r="B69" i="19"/>
  <c r="H61" i="19"/>
  <c r="G61" i="19"/>
  <c r="F61" i="19"/>
  <c r="E61" i="19"/>
  <c r="D61" i="19"/>
  <c r="B61" i="19"/>
  <c r="H51" i="19"/>
  <c r="G51" i="19"/>
  <c r="F51" i="19"/>
  <c r="E51" i="19"/>
  <c r="D51" i="19"/>
  <c r="B51" i="19"/>
  <c r="G44" i="19"/>
  <c r="F44" i="19"/>
  <c r="E44" i="19"/>
  <c r="D44" i="19"/>
  <c r="B44" i="19"/>
  <c r="G37" i="19"/>
  <c r="F37" i="19"/>
  <c r="E37" i="19"/>
  <c r="D37" i="19"/>
  <c r="B37" i="19"/>
  <c r="J37" i="19"/>
  <c r="G30" i="19"/>
  <c r="F30" i="19"/>
  <c r="E30" i="19"/>
  <c r="D30" i="19"/>
  <c r="B30" i="19"/>
  <c r="G23" i="19"/>
  <c r="F23" i="19"/>
  <c r="E23" i="19"/>
  <c r="D23" i="19"/>
  <c r="B23" i="19"/>
  <c r="J23" i="19"/>
  <c r="G16" i="19"/>
  <c r="F16" i="19"/>
  <c r="E16" i="19"/>
  <c r="D16" i="19"/>
  <c r="B16" i="19"/>
  <c r="H91" i="18"/>
  <c r="J91" i="18" s="1"/>
  <c r="G91" i="18"/>
  <c r="F91" i="18"/>
  <c r="E91" i="18"/>
  <c r="D91" i="18"/>
  <c r="B91" i="18"/>
  <c r="H84" i="18"/>
  <c r="G84" i="18"/>
  <c r="F84" i="18"/>
  <c r="E84" i="18"/>
  <c r="D84" i="18"/>
  <c r="B84" i="18"/>
  <c r="H76" i="18"/>
  <c r="J76" i="18" s="1"/>
  <c r="G76" i="18"/>
  <c r="F76" i="18"/>
  <c r="E76" i="18"/>
  <c r="D76" i="18"/>
  <c r="B76" i="18"/>
  <c r="H69" i="18"/>
  <c r="G69" i="18"/>
  <c r="F69" i="18"/>
  <c r="E69" i="18"/>
  <c r="D69" i="18"/>
  <c r="B69" i="18"/>
  <c r="H61" i="18"/>
  <c r="G61" i="18"/>
  <c r="F61" i="18"/>
  <c r="E61" i="18"/>
  <c r="D61" i="18"/>
  <c r="B61" i="18"/>
  <c r="H51" i="18"/>
  <c r="G51" i="18"/>
  <c r="F51" i="18"/>
  <c r="E51" i="18"/>
  <c r="D51" i="18"/>
  <c r="B51" i="18"/>
  <c r="H44" i="18"/>
  <c r="G44" i="18"/>
  <c r="F44" i="18"/>
  <c r="E44" i="18"/>
  <c r="D44" i="18"/>
  <c r="B44" i="18"/>
  <c r="H37" i="18"/>
  <c r="G37" i="18"/>
  <c r="F37" i="18"/>
  <c r="E37" i="18"/>
  <c r="D37" i="18"/>
  <c r="B37" i="18"/>
  <c r="H30" i="18"/>
  <c r="J37" i="18" s="1"/>
  <c r="G30" i="18"/>
  <c r="F30" i="18"/>
  <c r="E30" i="18"/>
  <c r="D30" i="18"/>
  <c r="B30" i="18"/>
  <c r="H23" i="18"/>
  <c r="G23" i="18"/>
  <c r="F23" i="18"/>
  <c r="E23" i="18"/>
  <c r="D23" i="18"/>
  <c r="B23" i="18"/>
  <c r="H16" i="18"/>
  <c r="J23" i="18" s="1"/>
  <c r="G16" i="18"/>
  <c r="F16" i="18"/>
  <c r="E16" i="18"/>
  <c r="D16" i="18"/>
  <c r="B16" i="18"/>
  <c r="J98" i="17" l="1"/>
  <c r="G98" i="17"/>
  <c r="F98" i="17"/>
  <c r="E98" i="17"/>
  <c r="D98" i="17"/>
  <c r="B98" i="17"/>
  <c r="G90" i="17"/>
  <c r="F90" i="17"/>
  <c r="E90" i="17"/>
  <c r="D90" i="17"/>
  <c r="B90" i="17"/>
  <c r="H82" i="17"/>
  <c r="J82" i="17" s="1"/>
  <c r="G82" i="17"/>
  <c r="F82" i="17"/>
  <c r="E82" i="17"/>
  <c r="D82" i="17"/>
  <c r="B82" i="17"/>
  <c r="H74" i="17"/>
  <c r="G74" i="17"/>
  <c r="F74" i="17"/>
  <c r="E74" i="17"/>
  <c r="D74" i="17"/>
  <c r="B74" i="17"/>
  <c r="H66" i="17"/>
  <c r="G66" i="17"/>
  <c r="F66" i="17"/>
  <c r="E66" i="17"/>
  <c r="D66" i="17"/>
  <c r="B66" i="17"/>
  <c r="H56" i="17"/>
  <c r="G56" i="17"/>
  <c r="F56" i="17"/>
  <c r="E56" i="17"/>
  <c r="D56" i="17"/>
  <c r="B56" i="17"/>
  <c r="G48" i="17"/>
  <c r="F48" i="17"/>
  <c r="E48" i="17"/>
  <c r="D48" i="17"/>
  <c r="B48" i="17"/>
  <c r="G40" i="17"/>
  <c r="F40" i="17"/>
  <c r="E40" i="17"/>
  <c r="D40" i="17"/>
  <c r="B40" i="17"/>
  <c r="J40" i="17"/>
  <c r="G32" i="17"/>
  <c r="F32" i="17"/>
  <c r="E32" i="17"/>
  <c r="D32" i="17"/>
  <c r="B32" i="17"/>
  <c r="G24" i="17"/>
  <c r="F24" i="17"/>
  <c r="E24" i="17"/>
  <c r="D24" i="17"/>
  <c r="B24" i="17"/>
  <c r="J24" i="17"/>
  <c r="F16" i="17"/>
  <c r="E16" i="17"/>
  <c r="D16" i="17"/>
  <c r="B16" i="17"/>
  <c r="J98" i="16"/>
  <c r="H98" i="16"/>
  <c r="G98" i="16"/>
  <c r="F98" i="16"/>
  <c r="E98" i="16"/>
  <c r="D98" i="16"/>
  <c r="B98" i="16"/>
  <c r="H90" i="16"/>
  <c r="G90" i="16"/>
  <c r="F90" i="16"/>
  <c r="E90" i="16"/>
  <c r="D90" i="16"/>
  <c r="B90" i="16"/>
  <c r="H82" i="16"/>
  <c r="J82" i="16" s="1"/>
  <c r="G82" i="16"/>
  <c r="F82" i="16"/>
  <c r="E82" i="16"/>
  <c r="D82" i="16"/>
  <c r="B82" i="16"/>
  <c r="H74" i="16"/>
  <c r="G74" i="16"/>
  <c r="F74" i="16"/>
  <c r="E74" i="16"/>
  <c r="D74" i="16"/>
  <c r="B74" i="16"/>
  <c r="H66" i="16"/>
  <c r="G66" i="16"/>
  <c r="F66" i="16"/>
  <c r="E66" i="16"/>
  <c r="D66" i="16"/>
  <c r="B66" i="16"/>
  <c r="H56" i="16"/>
  <c r="G56" i="16"/>
  <c r="F56" i="16"/>
  <c r="E56" i="16"/>
  <c r="D56" i="16"/>
  <c r="B56" i="16"/>
  <c r="H48" i="16"/>
  <c r="G48" i="16"/>
  <c r="F48" i="16"/>
  <c r="E48" i="16"/>
  <c r="D48" i="16"/>
  <c r="B48" i="16"/>
  <c r="J40" i="16"/>
  <c r="H40" i="16"/>
  <c r="G40" i="16"/>
  <c r="F40" i="16"/>
  <c r="E40" i="16"/>
  <c r="D40" i="16"/>
  <c r="B40" i="16"/>
  <c r="H32" i="16"/>
  <c r="G32" i="16"/>
  <c r="F32" i="16"/>
  <c r="E32" i="16"/>
  <c r="D32" i="16"/>
  <c r="B32" i="16"/>
  <c r="H24" i="16"/>
  <c r="G24" i="16"/>
  <c r="F24" i="16"/>
  <c r="E24" i="16"/>
  <c r="D24" i="16"/>
  <c r="B24" i="16"/>
  <c r="H16" i="16"/>
  <c r="J24" i="16" s="1"/>
  <c r="F16" i="16"/>
  <c r="E16" i="16"/>
  <c r="D16" i="16"/>
  <c r="B16" i="16"/>
  <c r="G93" i="15" l="1"/>
  <c r="F93" i="15"/>
  <c r="E93" i="15"/>
  <c r="D93" i="15"/>
  <c r="B93" i="15"/>
  <c r="J93" i="15"/>
  <c r="G86" i="15"/>
  <c r="F86" i="15"/>
  <c r="E86" i="15"/>
  <c r="D86" i="15"/>
  <c r="B86" i="15"/>
  <c r="H78" i="15"/>
  <c r="G78" i="15"/>
  <c r="F78" i="15"/>
  <c r="E78" i="15"/>
  <c r="D78" i="15"/>
  <c r="B78" i="15"/>
  <c r="H71" i="15"/>
  <c r="J78" i="15" s="1"/>
  <c r="G71" i="15"/>
  <c r="F71" i="15"/>
  <c r="E71" i="15"/>
  <c r="D71" i="15"/>
  <c r="B71" i="15"/>
  <c r="H62" i="15"/>
  <c r="G62" i="15"/>
  <c r="F62" i="15"/>
  <c r="E62" i="15"/>
  <c r="D62" i="15"/>
  <c r="B62" i="15"/>
  <c r="H52" i="15"/>
  <c r="G52" i="15"/>
  <c r="F52" i="15"/>
  <c r="E52" i="15"/>
  <c r="D52" i="15"/>
  <c r="B52" i="15"/>
  <c r="G45" i="15"/>
  <c r="F45" i="15"/>
  <c r="E45" i="15"/>
  <c r="D45" i="15"/>
  <c r="B45" i="15"/>
  <c r="G38" i="15"/>
  <c r="F38" i="15"/>
  <c r="E38" i="15"/>
  <c r="D38" i="15"/>
  <c r="B38" i="15"/>
  <c r="J38" i="15"/>
  <c r="G31" i="15"/>
  <c r="F31" i="15"/>
  <c r="E31" i="15"/>
  <c r="D31" i="15"/>
  <c r="B31" i="15"/>
  <c r="G23" i="15"/>
  <c r="F23" i="15"/>
  <c r="E23" i="15"/>
  <c r="D23" i="15"/>
  <c r="B23" i="15"/>
  <c r="J23" i="15"/>
  <c r="G16" i="15"/>
  <c r="F16" i="15"/>
  <c r="E16" i="15"/>
  <c r="D16" i="15"/>
  <c r="B16" i="15"/>
  <c r="H93" i="14"/>
  <c r="G93" i="14"/>
  <c r="F93" i="14"/>
  <c r="E93" i="14"/>
  <c r="D93" i="14"/>
  <c r="B93" i="14"/>
  <c r="H86" i="14"/>
  <c r="G86" i="14"/>
  <c r="F86" i="14"/>
  <c r="E86" i="14"/>
  <c r="D86" i="14"/>
  <c r="B86" i="14"/>
  <c r="H78" i="14"/>
  <c r="G78" i="14"/>
  <c r="F78" i="14"/>
  <c r="E78" i="14"/>
  <c r="D78" i="14"/>
  <c r="B78" i="14"/>
  <c r="H71" i="14"/>
  <c r="J78" i="14" s="1"/>
  <c r="G71" i="14"/>
  <c r="F71" i="14"/>
  <c r="E71" i="14"/>
  <c r="D71" i="14"/>
  <c r="B71" i="14"/>
  <c r="H62" i="14"/>
  <c r="G62" i="14"/>
  <c r="F62" i="14"/>
  <c r="E62" i="14"/>
  <c r="D62" i="14"/>
  <c r="B62" i="14"/>
  <c r="H52" i="14"/>
  <c r="G52" i="14"/>
  <c r="F52" i="14"/>
  <c r="E52" i="14"/>
  <c r="D52" i="14"/>
  <c r="B52" i="14"/>
  <c r="H45" i="14"/>
  <c r="G45" i="14"/>
  <c r="F45" i="14"/>
  <c r="E45" i="14"/>
  <c r="D45" i="14"/>
  <c r="B45" i="14"/>
  <c r="H38" i="14"/>
  <c r="G38" i="14"/>
  <c r="F38" i="14"/>
  <c r="E38" i="14"/>
  <c r="D38" i="14"/>
  <c r="B38" i="14"/>
  <c r="H31" i="14"/>
  <c r="G31" i="14"/>
  <c r="F31" i="14"/>
  <c r="E31" i="14"/>
  <c r="D31" i="14"/>
  <c r="B31" i="14"/>
  <c r="H23" i="14"/>
  <c r="G23" i="14"/>
  <c r="F23" i="14"/>
  <c r="E23" i="14"/>
  <c r="D23" i="14"/>
  <c r="B23" i="14"/>
  <c r="H16" i="14"/>
  <c r="G16" i="14"/>
  <c r="F16" i="14"/>
  <c r="E16" i="14"/>
  <c r="D16" i="14"/>
  <c r="B16" i="14"/>
  <c r="J93" i="14" l="1"/>
  <c r="J38" i="14"/>
  <c r="J23" i="14"/>
  <c r="J98" i="11"/>
  <c r="G98" i="11"/>
  <c r="F98" i="11"/>
  <c r="E98" i="11"/>
  <c r="D98" i="11"/>
  <c r="B98" i="11"/>
  <c r="G89" i="11"/>
  <c r="F89" i="11"/>
  <c r="E89" i="11"/>
  <c r="D89" i="11"/>
  <c r="B89" i="11"/>
  <c r="H82" i="11"/>
  <c r="J82" i="11" s="1"/>
  <c r="G82" i="11"/>
  <c r="F82" i="11"/>
  <c r="E82" i="11"/>
  <c r="D82" i="11"/>
  <c r="B82" i="11"/>
  <c r="H73" i="11"/>
  <c r="G73" i="11"/>
  <c r="F73" i="11"/>
  <c r="E73" i="11"/>
  <c r="D73" i="11"/>
  <c r="B73" i="11"/>
  <c r="H66" i="11"/>
  <c r="G66" i="11"/>
  <c r="F66" i="11"/>
  <c r="E66" i="11"/>
  <c r="D66" i="11"/>
  <c r="B66" i="11"/>
  <c r="H56" i="11"/>
  <c r="G56" i="11"/>
  <c r="F56" i="11"/>
  <c r="E56" i="11"/>
  <c r="D56" i="11"/>
  <c r="B56" i="11"/>
  <c r="G48" i="11"/>
  <c r="F48" i="11"/>
  <c r="E48" i="11"/>
  <c r="D48" i="11"/>
  <c r="B48" i="11"/>
  <c r="G40" i="11"/>
  <c r="F40" i="11"/>
  <c r="E40" i="11"/>
  <c r="D40" i="11"/>
  <c r="B40" i="11"/>
  <c r="J40" i="11"/>
  <c r="G31" i="11"/>
  <c r="F31" i="11"/>
  <c r="E31" i="11"/>
  <c r="D31" i="11"/>
  <c r="B31" i="11"/>
  <c r="J24" i="11"/>
  <c r="G24" i="11"/>
  <c r="F24" i="11"/>
  <c r="E24" i="11"/>
  <c r="D24" i="11"/>
  <c r="B24" i="11"/>
  <c r="G16" i="11"/>
  <c r="F16" i="11"/>
  <c r="E16" i="11"/>
  <c r="D16" i="11"/>
  <c r="B16" i="11"/>
  <c r="H98" i="9"/>
  <c r="J98" i="9" s="1"/>
  <c r="G98" i="9"/>
  <c r="F98" i="9"/>
  <c r="E98" i="9"/>
  <c r="D98" i="9"/>
  <c r="B98" i="9"/>
  <c r="H89" i="9"/>
  <c r="G89" i="9"/>
  <c r="F89" i="9"/>
  <c r="E89" i="9"/>
  <c r="D89" i="9"/>
  <c r="B89" i="9"/>
  <c r="H82" i="9"/>
  <c r="J82" i="9" s="1"/>
  <c r="G82" i="9"/>
  <c r="F82" i="9"/>
  <c r="E82" i="9"/>
  <c r="D82" i="9"/>
  <c r="B82" i="9"/>
  <c r="H73" i="9"/>
  <c r="G73" i="9"/>
  <c r="F73" i="9"/>
  <c r="E73" i="9"/>
  <c r="D73" i="9"/>
  <c r="B73" i="9"/>
  <c r="H66" i="9"/>
  <c r="G66" i="9"/>
  <c r="F66" i="9"/>
  <c r="E66" i="9"/>
  <c r="D66" i="9"/>
  <c r="B66" i="9"/>
  <c r="H56" i="9"/>
  <c r="G56" i="9"/>
  <c r="F56" i="9"/>
  <c r="E56" i="9"/>
  <c r="D56" i="9"/>
  <c r="B56" i="9"/>
  <c r="H48" i="9"/>
  <c r="G48" i="9"/>
  <c r="F48" i="9"/>
  <c r="E48" i="9"/>
  <c r="D48" i="9"/>
  <c r="B48" i="9"/>
  <c r="H40" i="9"/>
  <c r="G40" i="9"/>
  <c r="F40" i="9"/>
  <c r="E40" i="9"/>
  <c r="D40" i="9"/>
  <c r="B40" i="9"/>
  <c r="H31" i="9"/>
  <c r="G31" i="9"/>
  <c r="F31" i="9"/>
  <c r="E31" i="9"/>
  <c r="D31" i="9"/>
  <c r="B31" i="9"/>
  <c r="H24" i="9"/>
  <c r="G24" i="9"/>
  <c r="F24" i="9"/>
  <c r="E24" i="9"/>
  <c r="D24" i="9"/>
  <c r="B24" i="9"/>
  <c r="H16" i="9"/>
  <c r="G16" i="9"/>
  <c r="F16" i="9"/>
  <c r="E16" i="9"/>
  <c r="D16" i="9"/>
  <c r="B16" i="9"/>
  <c r="J24" i="9" l="1"/>
  <c r="J40" i="9"/>
  <c r="J87" i="8"/>
  <c r="G87" i="8"/>
  <c r="F87" i="8"/>
  <c r="E87" i="8"/>
  <c r="D87" i="8"/>
  <c r="B87" i="8"/>
  <c r="G80" i="8"/>
  <c r="F80" i="8"/>
  <c r="E80" i="8"/>
  <c r="D80" i="8"/>
  <c r="B80" i="8"/>
  <c r="H73" i="8"/>
  <c r="G73" i="8"/>
  <c r="F73" i="8"/>
  <c r="E73" i="8"/>
  <c r="D73" i="8"/>
  <c r="B73" i="8"/>
  <c r="H66" i="8"/>
  <c r="J73" i="8" s="1"/>
  <c r="G66" i="8"/>
  <c r="F66" i="8"/>
  <c r="E66" i="8"/>
  <c r="D66" i="8"/>
  <c r="H59" i="8"/>
  <c r="G59" i="8"/>
  <c r="F59" i="8"/>
  <c r="E59" i="8"/>
  <c r="D59" i="8"/>
  <c r="B59" i="8"/>
  <c r="H50" i="8"/>
  <c r="G50" i="8"/>
  <c r="F50" i="8"/>
  <c r="E50" i="8"/>
  <c r="D50" i="8"/>
  <c r="B50" i="8"/>
  <c r="G43" i="8"/>
  <c r="F43" i="8"/>
  <c r="E43" i="8"/>
  <c r="D43" i="8"/>
  <c r="B43" i="8"/>
  <c r="J36" i="8"/>
  <c r="G36" i="8"/>
  <c r="F36" i="8"/>
  <c r="E36" i="8"/>
  <c r="D36" i="8"/>
  <c r="B36" i="8"/>
  <c r="G29" i="8"/>
  <c r="F29" i="8"/>
  <c r="E29" i="8"/>
  <c r="D29" i="8"/>
  <c r="B29" i="8"/>
  <c r="G22" i="8"/>
  <c r="F22" i="8"/>
  <c r="E22" i="8"/>
  <c r="D22" i="8"/>
  <c r="B22" i="8"/>
  <c r="J22" i="8"/>
  <c r="G15" i="8"/>
  <c r="F15" i="8"/>
  <c r="E15" i="8"/>
  <c r="D15" i="8"/>
  <c r="B15" i="8"/>
  <c r="H87" i="7" l="1"/>
  <c r="J87" i="7" s="1"/>
  <c r="G87" i="7"/>
  <c r="F87" i="7"/>
  <c r="E87" i="7"/>
  <c r="D87" i="7"/>
  <c r="B87" i="7"/>
  <c r="H80" i="7"/>
  <c r="G80" i="7"/>
  <c r="F80" i="7"/>
  <c r="E80" i="7"/>
  <c r="D80" i="7"/>
  <c r="B80" i="7"/>
  <c r="J73" i="7"/>
  <c r="H73" i="7"/>
  <c r="G73" i="7"/>
  <c r="F73" i="7"/>
  <c r="E73" i="7"/>
  <c r="D73" i="7"/>
  <c r="B73" i="7"/>
  <c r="H66" i="7"/>
  <c r="G66" i="7"/>
  <c r="F66" i="7"/>
  <c r="E66" i="7"/>
  <c r="D66" i="7"/>
  <c r="H59" i="7"/>
  <c r="G59" i="7"/>
  <c r="F59" i="7"/>
  <c r="E59" i="7"/>
  <c r="D59" i="7"/>
  <c r="B59" i="7"/>
  <c r="H50" i="7"/>
  <c r="G50" i="7"/>
  <c r="F50" i="7"/>
  <c r="E50" i="7"/>
  <c r="D50" i="7"/>
  <c r="B50" i="7"/>
  <c r="H43" i="7"/>
  <c r="G43" i="7"/>
  <c r="F43" i="7"/>
  <c r="E43" i="7"/>
  <c r="D43" i="7"/>
  <c r="B43" i="7"/>
  <c r="H36" i="7"/>
  <c r="G36" i="7"/>
  <c r="F36" i="7"/>
  <c r="E36" i="7"/>
  <c r="D36" i="7"/>
  <c r="B36" i="7"/>
  <c r="H29" i="7"/>
  <c r="G29" i="7"/>
  <c r="F29" i="7"/>
  <c r="E29" i="7"/>
  <c r="D29" i="7"/>
  <c r="B29" i="7"/>
  <c r="H22" i="7"/>
  <c r="J22" i="7" s="1"/>
  <c r="G22" i="7"/>
  <c r="F22" i="7"/>
  <c r="E22" i="7"/>
  <c r="D22" i="7"/>
  <c r="B22" i="7"/>
  <c r="H15" i="7"/>
  <c r="G15" i="7"/>
  <c r="F15" i="7"/>
  <c r="E15" i="7"/>
  <c r="D15" i="7"/>
  <c r="B15" i="7"/>
  <c r="J36" i="7" l="1"/>
  <c r="J90" i="6" l="1"/>
  <c r="G90" i="6"/>
  <c r="F90" i="6"/>
  <c r="E90" i="6"/>
  <c r="D90" i="6"/>
  <c r="B90" i="6"/>
  <c r="G83" i="6"/>
  <c r="F83" i="6"/>
  <c r="E83" i="6"/>
  <c r="D83" i="6"/>
  <c r="B83" i="6"/>
  <c r="J76" i="6"/>
  <c r="G76" i="6"/>
  <c r="F76" i="6"/>
  <c r="E76" i="6"/>
  <c r="D76" i="6"/>
  <c r="B76" i="6"/>
  <c r="G69" i="6"/>
  <c r="F69" i="6"/>
  <c r="E69" i="6"/>
  <c r="D69" i="6"/>
  <c r="B69" i="6"/>
  <c r="H63" i="6"/>
  <c r="G63" i="6"/>
  <c r="F63" i="6"/>
  <c r="E63" i="6"/>
  <c r="D63" i="6"/>
  <c r="B63" i="6"/>
  <c r="H53" i="6"/>
  <c r="G53" i="6"/>
  <c r="F53" i="6"/>
  <c r="E53" i="6"/>
  <c r="D53" i="6"/>
  <c r="B53" i="6"/>
  <c r="G46" i="6"/>
  <c r="F46" i="6"/>
  <c r="E46" i="6"/>
  <c r="D46" i="6"/>
  <c r="B46" i="6"/>
  <c r="J39" i="6"/>
  <c r="G39" i="6"/>
  <c r="F39" i="6"/>
  <c r="E39" i="6"/>
  <c r="D39" i="6"/>
  <c r="B39" i="6"/>
  <c r="G31" i="6"/>
  <c r="F31" i="6"/>
  <c r="E31" i="6"/>
  <c r="D31" i="6"/>
  <c r="B31" i="6"/>
  <c r="J24" i="6"/>
  <c r="G24" i="6"/>
  <c r="F24" i="6"/>
  <c r="E24" i="6"/>
  <c r="D24" i="6"/>
  <c r="B24" i="6"/>
  <c r="G16" i="6"/>
  <c r="F16" i="6"/>
  <c r="E16" i="6"/>
  <c r="D16" i="6"/>
  <c r="B16" i="6"/>
  <c r="H90" i="5"/>
  <c r="J90" i="5" s="1"/>
  <c r="G90" i="5"/>
  <c r="F90" i="5"/>
  <c r="E90" i="5"/>
  <c r="D90" i="5"/>
  <c r="B90" i="5"/>
  <c r="H83" i="5"/>
  <c r="G83" i="5"/>
  <c r="F83" i="5"/>
  <c r="E83" i="5"/>
  <c r="D83" i="5"/>
  <c r="B83" i="5"/>
  <c r="J76" i="5"/>
  <c r="G76" i="5"/>
  <c r="F76" i="5"/>
  <c r="E76" i="5"/>
  <c r="D76" i="5"/>
  <c r="B76" i="5"/>
  <c r="G69" i="5"/>
  <c r="F69" i="5"/>
  <c r="E69" i="5"/>
  <c r="D69" i="5"/>
  <c r="B69" i="5"/>
  <c r="H63" i="5"/>
  <c r="G63" i="5"/>
  <c r="F63" i="5"/>
  <c r="E63" i="5"/>
  <c r="D63" i="5"/>
  <c r="B63" i="5"/>
  <c r="H53" i="5"/>
  <c r="G53" i="5"/>
  <c r="F53" i="5"/>
  <c r="E53" i="5"/>
  <c r="D53" i="5"/>
  <c r="B53" i="5"/>
  <c r="H46" i="5"/>
  <c r="G46" i="5"/>
  <c r="F46" i="5"/>
  <c r="E46" i="5"/>
  <c r="D46" i="5"/>
  <c r="B46" i="5"/>
  <c r="H39" i="5"/>
  <c r="G39" i="5"/>
  <c r="F39" i="5"/>
  <c r="E39" i="5"/>
  <c r="D39" i="5"/>
  <c r="B39" i="5"/>
  <c r="H31" i="5"/>
  <c r="J39" i="5" s="1"/>
  <c r="G31" i="5"/>
  <c r="F31" i="5"/>
  <c r="E31" i="5"/>
  <c r="D31" i="5"/>
  <c r="B31" i="5"/>
  <c r="J24" i="5"/>
  <c r="H24" i="5"/>
  <c r="G24" i="5"/>
  <c r="F24" i="5"/>
  <c r="E24" i="5"/>
  <c r="D24" i="5"/>
  <c r="B24" i="5"/>
  <c r="H16" i="5"/>
  <c r="G16" i="5"/>
  <c r="F16" i="5"/>
  <c r="E16" i="5"/>
  <c r="D16" i="5"/>
  <c r="B16" i="5"/>
  <c r="J99" i="4" l="1"/>
  <c r="G99" i="4"/>
  <c r="F99" i="4"/>
  <c r="E99" i="4"/>
  <c r="D99" i="4"/>
  <c r="B99" i="4"/>
  <c r="G91" i="4"/>
  <c r="F91" i="4"/>
  <c r="E91" i="4"/>
  <c r="D91" i="4"/>
  <c r="B91" i="4"/>
  <c r="H68" i="4"/>
  <c r="G68" i="4"/>
  <c r="F68" i="4"/>
  <c r="E68" i="4"/>
  <c r="D68" i="4"/>
  <c r="B68" i="4"/>
  <c r="H58" i="4"/>
  <c r="G58" i="4"/>
  <c r="F58" i="4"/>
  <c r="E58" i="4"/>
  <c r="D58" i="4"/>
  <c r="B58" i="4"/>
  <c r="G50" i="4"/>
  <c r="F50" i="4"/>
  <c r="E50" i="4"/>
  <c r="D50" i="4"/>
  <c r="B50" i="4"/>
  <c r="J42" i="4"/>
  <c r="G42" i="4"/>
  <c r="F42" i="4"/>
  <c r="E42" i="4"/>
  <c r="D42" i="4"/>
  <c r="B42" i="4"/>
  <c r="G33" i="4"/>
  <c r="F33" i="4"/>
  <c r="E33" i="4"/>
  <c r="D33" i="4"/>
  <c r="B33" i="4"/>
  <c r="G25" i="4"/>
  <c r="F25" i="4"/>
  <c r="E25" i="4"/>
  <c r="D25" i="4"/>
  <c r="B25" i="4"/>
  <c r="J25" i="4"/>
  <c r="G17" i="4"/>
  <c r="F17" i="4"/>
  <c r="E17" i="4"/>
  <c r="D17" i="4"/>
  <c r="B17" i="4"/>
  <c r="H99" i="3"/>
  <c r="J99" i="3" s="1"/>
  <c r="G99" i="3"/>
  <c r="F99" i="3"/>
  <c r="E99" i="3"/>
  <c r="D99" i="3"/>
  <c r="B99" i="3"/>
  <c r="H91" i="3"/>
  <c r="G91" i="3"/>
  <c r="F91" i="3"/>
  <c r="E91" i="3"/>
  <c r="D91" i="3"/>
  <c r="B91" i="3"/>
  <c r="H68" i="3"/>
  <c r="G68" i="3"/>
  <c r="F68" i="3"/>
  <c r="E68" i="3"/>
  <c r="D68" i="3"/>
  <c r="B68" i="3"/>
  <c r="H58" i="3"/>
  <c r="G58" i="3"/>
  <c r="F58" i="3"/>
  <c r="E58" i="3"/>
  <c r="D58" i="3"/>
  <c r="B58" i="3"/>
  <c r="H50" i="3"/>
  <c r="G50" i="3"/>
  <c r="F50" i="3"/>
  <c r="E50" i="3"/>
  <c r="D50" i="3"/>
  <c r="B50" i="3"/>
  <c r="H42" i="3"/>
  <c r="J42" i="3" s="1"/>
  <c r="G42" i="3"/>
  <c r="F42" i="3"/>
  <c r="E42" i="3"/>
  <c r="D42" i="3"/>
  <c r="B42" i="3"/>
  <c r="H33" i="3"/>
  <c r="G33" i="3"/>
  <c r="F33" i="3"/>
  <c r="E33" i="3"/>
  <c r="D33" i="3"/>
  <c r="B33" i="3"/>
  <c r="H25" i="3"/>
  <c r="G25" i="3"/>
  <c r="F25" i="3"/>
  <c r="E25" i="3"/>
  <c r="D25" i="3"/>
  <c r="B25" i="3"/>
  <c r="J23" i="3"/>
  <c r="H17" i="3"/>
  <c r="G17" i="3"/>
  <c r="F17" i="3"/>
  <c r="E17" i="3"/>
  <c r="D17" i="3"/>
  <c r="B17" i="3"/>
  <c r="J25" i="3" l="1"/>
  <c r="J95" i="2" l="1"/>
  <c r="G95" i="2"/>
  <c r="F95" i="2"/>
  <c r="E95" i="2"/>
  <c r="D95" i="2"/>
  <c r="B95" i="2"/>
  <c r="G87" i="2"/>
  <c r="F87" i="2"/>
  <c r="E87" i="2"/>
  <c r="D87" i="2"/>
  <c r="B87" i="2"/>
  <c r="H80" i="2"/>
  <c r="G80" i="2"/>
  <c r="F80" i="2"/>
  <c r="E80" i="2"/>
  <c r="D80" i="2"/>
  <c r="B80" i="2"/>
  <c r="H72" i="2"/>
  <c r="J80" i="2" s="1"/>
  <c r="G72" i="2"/>
  <c r="F72" i="2"/>
  <c r="E72" i="2"/>
  <c r="D72" i="2"/>
  <c r="B72" i="2"/>
  <c r="H65" i="2"/>
  <c r="G65" i="2"/>
  <c r="F65" i="2"/>
  <c r="E65" i="2"/>
  <c r="D65" i="2"/>
  <c r="B65" i="2"/>
  <c r="H55" i="2"/>
  <c r="G55" i="2"/>
  <c r="F55" i="2"/>
  <c r="E55" i="2"/>
  <c r="D55" i="2"/>
  <c r="B55" i="2"/>
  <c r="G47" i="2"/>
  <c r="F47" i="2"/>
  <c r="E47" i="2"/>
  <c r="D47" i="2"/>
  <c r="B47" i="2"/>
  <c r="G39" i="2"/>
  <c r="F39" i="2"/>
  <c r="E39" i="2"/>
  <c r="D39" i="2"/>
  <c r="B39" i="2"/>
  <c r="J39" i="2"/>
  <c r="G31" i="2"/>
  <c r="F31" i="2"/>
  <c r="E31" i="2"/>
  <c r="D31" i="2"/>
  <c r="B31" i="2"/>
  <c r="G24" i="2"/>
  <c r="F24" i="2"/>
  <c r="E24" i="2"/>
  <c r="D24" i="2"/>
  <c r="B24" i="2"/>
  <c r="J24" i="2"/>
  <c r="G16" i="2"/>
  <c r="F16" i="2"/>
  <c r="E16" i="2"/>
  <c r="D16" i="2"/>
  <c r="B16" i="2"/>
  <c r="H95" i="1" l="1"/>
  <c r="J95" i="1" s="1"/>
  <c r="G95" i="1"/>
  <c r="F95" i="1"/>
  <c r="E95" i="1"/>
  <c r="D95" i="1"/>
  <c r="B95" i="1"/>
  <c r="H87" i="1"/>
  <c r="G87" i="1"/>
  <c r="F87" i="1"/>
  <c r="E87" i="1"/>
  <c r="D87" i="1"/>
  <c r="B87" i="1"/>
  <c r="H80" i="1"/>
  <c r="G80" i="1"/>
  <c r="F80" i="1"/>
  <c r="E80" i="1"/>
  <c r="D80" i="1"/>
  <c r="B80" i="1"/>
  <c r="H72" i="1"/>
  <c r="J80" i="1" s="1"/>
  <c r="G72" i="1"/>
  <c r="F72" i="1"/>
  <c r="E72" i="1"/>
  <c r="D72" i="1"/>
  <c r="B72" i="1"/>
  <c r="H65" i="1"/>
  <c r="G65" i="1"/>
  <c r="F65" i="1"/>
  <c r="E65" i="1"/>
  <c r="D65" i="1"/>
  <c r="B65" i="1"/>
  <c r="H55" i="1"/>
  <c r="G55" i="1"/>
  <c r="F55" i="1"/>
  <c r="E55" i="1"/>
  <c r="D55" i="1"/>
  <c r="B55" i="1"/>
  <c r="H47" i="1"/>
  <c r="G47" i="1"/>
  <c r="F47" i="1"/>
  <c r="E47" i="1"/>
  <c r="D47" i="1"/>
  <c r="B47" i="1"/>
  <c r="H39" i="1"/>
  <c r="G39" i="1"/>
  <c r="F39" i="1"/>
  <c r="E39" i="1"/>
  <c r="D39" i="1"/>
  <c r="B39" i="1"/>
  <c r="H31" i="1"/>
  <c r="J39" i="1" s="1"/>
  <c r="G31" i="1"/>
  <c r="F31" i="1"/>
  <c r="E31" i="1"/>
  <c r="D31" i="1"/>
  <c r="B31" i="1"/>
  <c r="H24" i="1"/>
  <c r="G24" i="1"/>
  <c r="F24" i="1"/>
  <c r="E24" i="1"/>
  <c r="D24" i="1"/>
  <c r="B24" i="1"/>
  <c r="H16" i="1"/>
  <c r="G16" i="1"/>
  <c r="F16" i="1"/>
  <c r="E16" i="1"/>
  <c r="D16" i="1"/>
  <c r="B16" i="1"/>
  <c r="J24" i="1" l="1"/>
</calcChain>
</file>

<file path=xl/sharedStrings.xml><?xml version="1.0" encoding="utf-8"?>
<sst xmlns="http://schemas.openxmlformats.org/spreadsheetml/2006/main" count="2602" uniqueCount="135">
  <si>
    <t>УТВЕРЖДАЮ</t>
  </si>
  <si>
    <t>Директор МБОУ - СОШ № 14 г.Искитима</t>
  </si>
  <si>
    <t xml:space="preserve">Меню приготовляемых блюд  на </t>
  </si>
  <si>
    <t>2024 год</t>
  </si>
  <si>
    <t>Наименование блюд</t>
  </si>
  <si>
    <t>Масса порции, г.</t>
  </si>
  <si>
    <t>Пищевые вещества, г.</t>
  </si>
  <si>
    <t>Энергетическая ценность, ккал</t>
  </si>
  <si>
    <t>Стоимость блюда</t>
  </si>
  <si>
    <t>кол-во чел.</t>
  </si>
  <si>
    <t>белки</t>
  </si>
  <si>
    <t>жиры</t>
  </si>
  <si>
    <t>углеводы</t>
  </si>
  <si>
    <t>Завтрак 1-4 классы (ОВЗ)</t>
  </si>
  <si>
    <t>Каша вязкая молочная овсянная</t>
  </si>
  <si>
    <t>Какао с молоком сгущенным</t>
  </si>
  <si>
    <t>Хлеб</t>
  </si>
  <si>
    <t>Сдоба в ассортименте</t>
  </si>
  <si>
    <t>ИТОГО</t>
  </si>
  <si>
    <t>Обед 1-4 классы (ОВЗ)</t>
  </si>
  <si>
    <t>Суп крестьянский с крупой перловой</t>
  </si>
  <si>
    <t>Картофельное пюре</t>
  </si>
  <si>
    <t>Биточек из говядины</t>
  </si>
  <si>
    <t>Соус красный основной</t>
  </si>
  <si>
    <t>Компот из кураги</t>
  </si>
  <si>
    <t>итог</t>
  </si>
  <si>
    <t>Завтрак 5-11 классы (ОВЗ)</t>
  </si>
  <si>
    <t>Фрукт (яблоко)</t>
  </si>
  <si>
    <t>Обед 5-11 классы (ОВЗ)</t>
  </si>
  <si>
    <t>Обед 5-11 классы (льготное питание)</t>
  </si>
  <si>
    <t>Чай с сахаром</t>
  </si>
  <si>
    <t>Обед  1-4 классы</t>
  </si>
  <si>
    <t>Обед  5-11 классы (платное питание)</t>
  </si>
  <si>
    <t>Винегрет с растительном масле</t>
  </si>
  <si>
    <t>Завтрак 1-4 классы (Сах. Диаб.)</t>
  </si>
  <si>
    <t>без сахара</t>
  </si>
  <si>
    <t>Кофейный напиток с молоком без сахара</t>
  </si>
  <si>
    <t>Хлеб  ржаной с маслом и сыром</t>
  </si>
  <si>
    <t>30/10/20</t>
  </si>
  <si>
    <t>Обед 1-4 классы (Сах. Диаб.)</t>
  </si>
  <si>
    <t>хлеб белый</t>
  </si>
  <si>
    <t>Компот из кураги без сахара</t>
  </si>
  <si>
    <t>Хлеб ржаной</t>
  </si>
  <si>
    <t>Завтрак 5-11 классы (Сах. Диаб.)</t>
  </si>
  <si>
    <t>Батончик мультизлаковый</t>
  </si>
  <si>
    <t>Обед 5-11 классы (Сах. Диаб.)</t>
  </si>
  <si>
    <t>марта</t>
  </si>
  <si>
    <t>Каша жидкая молочная кукурузная</t>
  </si>
  <si>
    <t>Какао с молоком</t>
  </si>
  <si>
    <t>Фрукт (апельсин)</t>
  </si>
  <si>
    <t>Суп с рыбными консервами (сайра)</t>
  </si>
  <si>
    <t>Макароны отварные</t>
  </si>
  <si>
    <t>Биточек из курицы</t>
  </si>
  <si>
    <t>Вафли</t>
  </si>
  <si>
    <t>,</t>
  </si>
  <si>
    <t>Сок фруктовый т/п без сахара</t>
  </si>
  <si>
    <t>Чай без сахара</t>
  </si>
  <si>
    <t>Итог</t>
  </si>
  <si>
    <t>Повар</t>
  </si>
  <si>
    <t>Арсеничкина С.Г.</t>
  </si>
  <si>
    <t>Лукичева И. Ю.</t>
  </si>
  <si>
    <t xml:space="preserve">Лукичева И.Ю. </t>
  </si>
  <si>
    <t>Суп молочный с рисом</t>
  </si>
  <si>
    <t>Чай с лимоном и сахаром</t>
  </si>
  <si>
    <t>Сдоба с яблоком</t>
  </si>
  <si>
    <t>Щи из свежей капусты со сметаной</t>
  </si>
  <si>
    <t>Каша гречневая рассыпчатая</t>
  </si>
  <si>
    <t>Гуляш из говядины</t>
  </si>
  <si>
    <t>Компот из сухофруктов</t>
  </si>
  <si>
    <t>Сдоба в ассортименте (с вишней)</t>
  </si>
  <si>
    <t>Сок фруктовый т/п</t>
  </si>
  <si>
    <t>Чай с сахаром Каркаде</t>
  </si>
  <si>
    <t>Венигрет</t>
  </si>
  <si>
    <t>Суп молочный с рисом (без сахара)</t>
  </si>
  <si>
    <t>Чай с лимоном без сахара</t>
  </si>
  <si>
    <t>Компот из сухофруктов без сахара</t>
  </si>
  <si>
    <t>Чайс лимоном без сахара</t>
  </si>
  <si>
    <t>Лукичева И.Ю.</t>
  </si>
  <si>
    <t>Сдоба с повидлом</t>
  </si>
  <si>
    <t>Запеканка из творога</t>
  </si>
  <si>
    <t>Кофейный напиток с молоком</t>
  </si>
  <si>
    <t>Суп картофельный с макаронными изделиями</t>
  </si>
  <si>
    <t>Тефтели из говядины с рисом</t>
  </si>
  <si>
    <t>Сок фруктовый (л)</t>
  </si>
  <si>
    <t>Завтрак 1-4 классы (Сах. диаб)</t>
  </si>
  <si>
    <t>Запеканка из творога без сахара</t>
  </si>
  <si>
    <t>Обед 1-4 классы (Сах. диаб)</t>
  </si>
  <si>
    <t>Чай с молоком без сахара</t>
  </si>
  <si>
    <t>Завтрак 5-11 классы (Сах. диаб)</t>
  </si>
  <si>
    <t>Обед 5-11 классы (Сах. диаб)</t>
  </si>
  <si>
    <t>Мандарин</t>
  </si>
  <si>
    <t>Лукичева И.Ю</t>
  </si>
  <si>
    <t>Суп молочный с макаронными изделиями</t>
  </si>
  <si>
    <t>Борщ с капустой и картофелем со сметаной</t>
  </si>
  <si>
    <t>Рис отварной</t>
  </si>
  <si>
    <t>Котлета из курицы</t>
  </si>
  <si>
    <t>Соус белый основной</t>
  </si>
  <si>
    <t>Компот из ягоды с/м (С вишней)</t>
  </si>
  <si>
    <t>Компот из ягоды с/м (с вишней)</t>
  </si>
  <si>
    <t>Салат из белокачанной капусты с морковью</t>
  </si>
  <si>
    <t>Сдоба обыкновенная</t>
  </si>
  <si>
    <t>Завтрак 1-4 классы (Сах. Диаб)</t>
  </si>
  <si>
    <t>Фрукт (груша)</t>
  </si>
  <si>
    <t>Каша пеловая рассыпчатая</t>
  </si>
  <si>
    <t>Компот из ягоды с/м без сахара (с вишней)</t>
  </si>
  <si>
    <t>Завтрак 5-11 классы (Сах. Диаб)</t>
  </si>
  <si>
    <t>Самойленко А.Г.</t>
  </si>
  <si>
    <t>Рассольник Ленинградский</t>
  </si>
  <si>
    <t>Курица тушеная с морковью</t>
  </si>
  <si>
    <t>Компот с ягоды с/м (смородина)</t>
  </si>
  <si>
    <t>Мини рулет</t>
  </si>
  <si>
    <t>Компот с ягоды с/м Смородина</t>
  </si>
  <si>
    <t>сок фруктовый без сахара</t>
  </si>
  <si>
    <t>Компот с ягоды с/м без сахара( вишня)</t>
  </si>
  <si>
    <t>кол-во</t>
  </si>
  <si>
    <t>человек</t>
  </si>
  <si>
    <t>Каша жидкая молочная пшенная</t>
  </si>
  <si>
    <t xml:space="preserve">Хлеб </t>
  </si>
  <si>
    <t>Суп фасолевый</t>
  </si>
  <si>
    <t>Котлета рыбная с морковью (минтай)</t>
  </si>
  <si>
    <t>Соус сметанный</t>
  </si>
  <si>
    <t>Каша жидкая молочная пшенная (без сахара)</t>
  </si>
  <si>
    <t>Чай с лимоном без сахаром</t>
  </si>
  <si>
    <t>Сыр из твердых сортов</t>
  </si>
  <si>
    <t>Омлет натуральный</t>
  </si>
  <si>
    <t>Чай с молоком и сахаром</t>
  </si>
  <si>
    <t>Плов с курицей</t>
  </si>
  <si>
    <t>Компот из смеси сухофруктов (чернослив)</t>
  </si>
  <si>
    <t>Сок яблочный без сахара</t>
  </si>
  <si>
    <t>Обед 1-4 классы (Сах. Диаб)</t>
  </si>
  <si>
    <t>Компот из смеси сухофруктов</t>
  </si>
  <si>
    <t>Обед 5-11 классы (Сах. Диаб)</t>
  </si>
  <si>
    <t>Лукчева И.Ю.</t>
  </si>
  <si>
    <t>Сдоба с вишней</t>
  </si>
  <si>
    <t>Мини рулет бисквитный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</si>
</sst>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Лукичева И.Ю.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8" fillId="0" borderId="5" xfId="1" applyFont="1" applyBorder="1" applyAlignment="1">
      <alignment horizontal="left" wrapText="1"/>
    </xf>
    <xf numFmtId="0" fontId="8" fillId="0" borderId="6" xfId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8" fillId="0" borderId="7" xfId="1" applyFont="1" applyFill="1" applyBorder="1" applyAlignment="1">
      <alignment horizontal="right"/>
    </xf>
    <xf numFmtId="0" fontId="8" fillId="2" borderId="5" xfId="1" applyFont="1" applyFill="1" applyBorder="1"/>
    <xf numFmtId="0" fontId="8" fillId="0" borderId="5" xfId="1" applyFont="1" applyBorder="1"/>
    <xf numFmtId="0" fontId="1" fillId="0" borderId="7" xfId="1" applyFont="1" applyFill="1" applyBorder="1" applyAlignment="1">
      <alignment horizontal="right"/>
    </xf>
    <xf numFmtId="0" fontId="8" fillId="0" borderId="5" xfId="1" applyFont="1" applyBorder="1" applyAlignment="1">
      <alignment wrapText="1"/>
    </xf>
    <xf numFmtId="0" fontId="8" fillId="2" borderId="7" xfId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6" xfId="0" applyFont="1" applyBorder="1"/>
    <xf numFmtId="2" fontId="8" fillId="0" borderId="6" xfId="0" applyNumberFormat="1" applyFont="1" applyBorder="1"/>
    <xf numFmtId="2" fontId="1" fillId="0" borderId="7" xfId="0" applyNumberFormat="1" applyFont="1" applyBorder="1"/>
    <xf numFmtId="2" fontId="1" fillId="0" borderId="7" xfId="1" applyNumberFormat="1" applyFont="1" applyFill="1" applyBorder="1" applyAlignment="1">
      <alignment horizontal="right"/>
    </xf>
    <xf numFmtId="2" fontId="8" fillId="0" borderId="7" xfId="0" applyNumberFormat="1" applyFont="1" applyBorder="1"/>
    <xf numFmtId="2" fontId="0" fillId="0" borderId="0" xfId="0" applyNumberFormat="1"/>
    <xf numFmtId="0" fontId="8" fillId="0" borderId="6" xfId="1" applyFont="1" applyBorder="1" applyAlignment="1">
      <alignment horizontal="right"/>
    </xf>
    <xf numFmtId="2" fontId="8" fillId="0" borderId="6" xfId="1" applyNumberFormat="1" applyFont="1" applyBorder="1" applyAlignment="1">
      <alignment horizontal="right"/>
    </xf>
    <xf numFmtId="0" fontId="8" fillId="0" borderId="7" xfId="0" applyFont="1" applyBorder="1"/>
    <xf numFmtId="2" fontId="8" fillId="0" borderId="7" xfId="1" applyNumberFormat="1" applyFont="1" applyFill="1" applyBorder="1" applyAlignment="1">
      <alignment horizontal="right"/>
    </xf>
    <xf numFmtId="0" fontId="8" fillId="0" borderId="11" xfId="1" applyFont="1" applyBorder="1"/>
    <xf numFmtId="0" fontId="8" fillId="0" borderId="12" xfId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0" fontId="8" fillId="0" borderId="13" xfId="1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0" fontId="8" fillId="0" borderId="15" xfId="0" applyFont="1" applyBorder="1"/>
    <xf numFmtId="2" fontId="8" fillId="0" borderId="15" xfId="0" applyNumberFormat="1" applyFont="1" applyBorder="1"/>
    <xf numFmtId="0" fontId="8" fillId="0" borderId="16" xfId="0" applyFont="1" applyBorder="1"/>
    <xf numFmtId="0" fontId="8" fillId="2" borderId="6" xfId="1" applyFont="1" applyFill="1" applyBorder="1" applyAlignment="1">
      <alignment horizontal="center"/>
    </xf>
    <xf numFmtId="2" fontId="8" fillId="2" borderId="6" xfId="1" applyNumberFormat="1" applyFont="1" applyFill="1" applyBorder="1" applyAlignment="1">
      <alignment horizontal="center"/>
    </xf>
    <xf numFmtId="49" fontId="8" fillId="0" borderId="6" xfId="1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0" fontId="0" fillId="0" borderId="0" xfId="0" applyAlignment="1">
      <alignment wrapText="1"/>
    </xf>
    <xf numFmtId="1" fontId="8" fillId="0" borderId="7" xfId="1" applyNumberFormat="1" applyFont="1" applyFill="1" applyBorder="1" applyAlignment="1">
      <alignment horizontal="right"/>
    </xf>
    <xf numFmtId="1" fontId="1" fillId="0" borderId="7" xfId="1" applyNumberFormat="1" applyFont="1" applyFill="1" applyBorder="1" applyAlignment="1">
      <alignment horizontal="right"/>
    </xf>
    <xf numFmtId="1" fontId="8" fillId="0" borderId="7" xfId="0" applyNumberFormat="1" applyFont="1" applyBorder="1"/>
    <xf numFmtId="1" fontId="8" fillId="0" borderId="13" xfId="1" applyNumberFormat="1" applyFont="1" applyFill="1" applyBorder="1" applyAlignment="1">
      <alignment horizontal="right"/>
    </xf>
    <xf numFmtId="1" fontId="8" fillId="0" borderId="16" xfId="0" applyNumberFormat="1" applyFont="1" applyBorder="1"/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9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6" fillId="0" borderId="3" xfId="0" applyFont="1" applyBorder="1" applyAlignment="1">
      <alignment horizontal="center" wrapText="1"/>
    </xf>
    <xf numFmtId="2" fontId="1" fillId="2" borderId="7" xfId="1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0" fontId="11" fillId="0" borderId="6" xfId="0" applyFont="1" applyBorder="1"/>
    <xf numFmtId="2" fontId="12" fillId="0" borderId="7" xfId="0" applyNumberFormat="1" applyFont="1" applyBorder="1"/>
    <xf numFmtId="2" fontId="11" fillId="0" borderId="6" xfId="0" applyNumberFormat="1" applyFont="1" applyBorder="1"/>
    <xf numFmtId="0" fontId="11" fillId="0" borderId="7" xfId="0" applyFont="1" applyBorder="1"/>
    <xf numFmtId="0" fontId="1" fillId="2" borderId="7" xfId="1" applyFont="1" applyFill="1" applyBorder="1" applyAlignment="1">
      <alignment horizontal="right"/>
    </xf>
    <xf numFmtId="0" fontId="13" fillId="0" borderId="0" xfId="0" applyFont="1"/>
    <xf numFmtId="2" fontId="11" fillId="0" borderId="7" xfId="0" applyNumberFormat="1" applyFont="1" applyBorder="1"/>
    <xf numFmtId="0" fontId="8" fillId="0" borderId="0" xfId="0" applyFont="1" applyFill="1" applyBorder="1"/>
    <xf numFmtId="2" fontId="8" fillId="0" borderId="13" xfId="1" applyNumberFormat="1" applyFont="1" applyFill="1" applyBorder="1" applyAlignment="1">
      <alignment horizontal="right"/>
    </xf>
    <xf numFmtId="0" fontId="11" fillId="0" borderId="14" xfId="0" applyFont="1" applyBorder="1" applyAlignment="1">
      <alignment wrapText="1"/>
    </xf>
    <xf numFmtId="0" fontId="11" fillId="0" borderId="15" xfId="0" applyFont="1" applyBorder="1"/>
    <xf numFmtId="2" fontId="11" fillId="0" borderId="16" xfId="0" applyNumberFormat="1" applyFont="1" applyBorder="1"/>
    <xf numFmtId="2" fontId="12" fillId="2" borderId="7" xfId="0" applyNumberFormat="1" applyFont="1" applyFill="1" applyBorder="1"/>
    <xf numFmtId="0" fontId="11" fillId="2" borderId="7" xfId="0" applyFont="1" applyFill="1" applyBorder="1"/>
    <xf numFmtId="1" fontId="11" fillId="0" borderId="7" xfId="0" applyNumberFormat="1" applyFont="1" applyBorder="1"/>
    <xf numFmtId="1" fontId="11" fillId="0" borderId="16" xfId="0" applyNumberFormat="1" applyFont="1" applyBorder="1"/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2" fontId="8" fillId="0" borderId="28" xfId="1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8" fillId="0" borderId="5" xfId="0" applyFont="1" applyBorder="1"/>
    <xf numFmtId="0" fontId="8" fillId="2" borderId="5" xfId="1" applyFont="1" applyFill="1" applyBorder="1" applyAlignment="1">
      <alignment wrapText="1"/>
    </xf>
    <xf numFmtId="0" fontId="10" fillId="2" borderId="6" xfId="1" applyFont="1" applyFill="1" applyBorder="1" applyAlignment="1">
      <alignment horizontal="center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/>
    <xf numFmtId="2" fontId="8" fillId="2" borderId="6" xfId="0" applyNumberFormat="1" applyFont="1" applyFill="1" applyBorder="1"/>
    <xf numFmtId="2" fontId="1" fillId="2" borderId="7" xfId="0" applyNumberFormat="1" applyFont="1" applyFill="1" applyBorder="1"/>
    <xf numFmtId="0" fontId="8" fillId="2" borderId="6" xfId="0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0" fontId="8" fillId="2" borderId="10" xfId="1" applyFont="1" applyFill="1" applyBorder="1" applyAlignment="1">
      <alignment horizontal="right"/>
    </xf>
    <xf numFmtId="0" fontId="8" fillId="2" borderId="5" xfId="0" applyFont="1" applyFill="1" applyBorder="1"/>
    <xf numFmtId="0" fontId="8" fillId="2" borderId="7" xfId="0" applyFont="1" applyFill="1" applyBorder="1"/>
    <xf numFmtId="0" fontId="8" fillId="0" borderId="5" xfId="1" applyFont="1" applyBorder="1" applyAlignment="1">
      <alignment horizontal="left"/>
    </xf>
    <xf numFmtId="2" fontId="8" fillId="2" borderId="7" xfId="1" applyNumberFormat="1" applyFont="1" applyFill="1" applyBorder="1" applyAlignment="1">
      <alignment horizontal="right"/>
    </xf>
    <xf numFmtId="1" fontId="8" fillId="0" borderId="10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6" xfId="1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8" fillId="0" borderId="5" xfId="1" applyFont="1" applyBorder="1" applyAlignment="1">
      <alignment vertical="center" wrapText="1"/>
    </xf>
    <xf numFmtId="2" fontId="8" fillId="0" borderId="16" xfId="0" applyNumberFormat="1" applyFont="1" applyBorder="1"/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2" xfId="0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0" fontId="8" fillId="0" borderId="4" xfId="1" applyFont="1" applyFill="1" applyBorder="1" applyAlignment="1">
      <alignment horizontal="right"/>
    </xf>
    <xf numFmtId="0" fontId="8" fillId="0" borderId="12" xfId="1" applyFont="1" applyBorder="1" applyAlignment="1">
      <alignment horizontal="right"/>
    </xf>
    <xf numFmtId="2" fontId="8" fillId="0" borderId="12" xfId="1" applyNumberFormat="1" applyFont="1" applyBorder="1" applyAlignment="1">
      <alignment horizontal="right"/>
    </xf>
    <xf numFmtId="2" fontId="11" fillId="0" borderId="15" xfId="0" applyNumberFormat="1" applyFont="1" applyBorder="1"/>
    <xf numFmtId="0" fontId="8" fillId="2" borderId="6" xfId="1" applyFont="1" applyFill="1" applyBorder="1" applyAlignment="1">
      <alignment horizontal="right"/>
    </xf>
    <xf numFmtId="2" fontId="8" fillId="2" borderId="6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4" fillId="0" borderId="0" xfId="0" applyFont="1"/>
    <xf numFmtId="2" fontId="8" fillId="2" borderId="7" xfId="0" applyNumberFormat="1" applyFont="1" applyFill="1" applyBorder="1"/>
    <xf numFmtId="2" fontId="8" fillId="2" borderId="16" xfId="0" applyNumberFormat="1" applyFont="1" applyFill="1" applyBorder="1"/>
    <xf numFmtId="0" fontId="8" fillId="0" borderId="5" xfId="0" applyFont="1" applyBorder="1" applyAlignment="1">
      <alignment horizontal="left" wrapText="1"/>
    </xf>
    <xf numFmtId="2" fontId="1" fillId="2" borderId="7" xfId="0" applyNumberFormat="1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center"/>
    </xf>
    <xf numFmtId="1" fontId="8" fillId="2" borderId="7" xfId="1" applyNumberFormat="1" applyFont="1" applyFill="1" applyBorder="1" applyAlignment="1">
      <alignment horizontal="right"/>
    </xf>
    <xf numFmtId="1" fontId="1" fillId="2" borderId="7" xfId="1" applyNumberFormat="1" applyFont="1" applyFill="1" applyBorder="1" applyAlignment="1">
      <alignment horizontal="right"/>
    </xf>
    <xf numFmtId="1" fontId="8" fillId="2" borderId="7" xfId="0" applyNumberFormat="1" applyFont="1" applyFill="1" applyBorder="1"/>
    <xf numFmtId="1" fontId="8" fillId="2" borderId="16" xfId="0" applyNumberFormat="1" applyFont="1" applyFill="1" applyBorder="1"/>
    <xf numFmtId="0" fontId="0" fillId="0" borderId="1" xfId="0" applyBorder="1"/>
    <xf numFmtId="4" fontId="8" fillId="2" borderId="7" xfId="0" applyNumberFormat="1" applyFont="1" applyFill="1" applyBorder="1"/>
    <xf numFmtId="0" fontId="8" fillId="2" borderId="7" xfId="1" applyFont="1" applyFill="1" applyBorder="1" applyAlignment="1"/>
    <xf numFmtId="0" fontId="8" fillId="0" borderId="15" xfId="0" applyFont="1" applyBorder="1" applyAlignment="1">
      <alignment horizontal="center"/>
    </xf>
    <xf numFmtId="2" fontId="8" fillId="2" borderId="6" xfId="0" applyNumberFormat="1" applyFont="1" applyFill="1" applyBorder="1" applyAlignment="1">
      <alignment horizontal="right"/>
    </xf>
    <xf numFmtId="2" fontId="8" fillId="0" borderId="6" xfId="1" applyNumberFormat="1" applyFont="1" applyBorder="1" applyAlignment="1"/>
    <xf numFmtId="2" fontId="8" fillId="0" borderId="7" xfId="1" applyNumberFormat="1" applyFont="1" applyFill="1" applyBorder="1" applyAlignment="1"/>
    <xf numFmtId="0" fontId="8" fillId="0" borderId="6" xfId="0" applyFont="1" applyBorder="1" applyAlignment="1"/>
    <xf numFmtId="2" fontId="8" fillId="0" borderId="7" xfId="0" applyNumberFormat="1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0" xfId="0" applyBorder="1"/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right"/>
    </xf>
    <xf numFmtId="0" fontId="11" fillId="0" borderId="6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19050</xdr:rowOff>
    </xdr:from>
    <xdr:to>
      <xdr:col>0</xdr:col>
      <xdr:colOff>1762125</xdr:colOff>
      <xdr:row>4</xdr:row>
      <xdr:rowOff>181334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19050</xdr:rowOff>
    </xdr:from>
    <xdr:to>
      <xdr:col>0</xdr:col>
      <xdr:colOff>1762125</xdr:colOff>
      <xdr:row>4</xdr:row>
      <xdr:rowOff>181334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19050</xdr:rowOff>
    </xdr:from>
    <xdr:to>
      <xdr:col>0</xdr:col>
      <xdr:colOff>2047875</xdr:colOff>
      <xdr:row>4</xdr:row>
      <xdr:rowOff>181334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05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19050</xdr:rowOff>
    </xdr:from>
    <xdr:to>
      <xdr:col>0</xdr:col>
      <xdr:colOff>2047875</xdr:colOff>
      <xdr:row>4</xdr:row>
      <xdr:rowOff>181334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05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1447800</xdr:colOff>
      <xdr:row>5</xdr:row>
      <xdr:rowOff>9884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323975" cy="92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workbookViewId="0">
      <selection activeCell="A15" sqref="A15:H15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5" max="5" width="8.140625" customWidth="1"/>
    <col min="6" max="6" width="14.5703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4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5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14</v>
      </c>
      <c r="B11" s="18">
        <v>200</v>
      </c>
      <c r="C11" s="18"/>
      <c r="D11" s="19">
        <v>8.6</v>
      </c>
      <c r="E11" s="19">
        <v>11.3</v>
      </c>
      <c r="F11" s="19">
        <v>34.299999999999997</v>
      </c>
      <c r="G11" s="19">
        <v>272.8</v>
      </c>
      <c r="H11" s="20">
        <v>18.98</v>
      </c>
    </row>
    <row r="12" spans="1:8" ht="15" customHeight="1">
      <c r="A12" s="21" t="s">
        <v>15</v>
      </c>
      <c r="B12" s="18">
        <v>200</v>
      </c>
      <c r="C12" s="18"/>
      <c r="D12" s="19">
        <v>3.5</v>
      </c>
      <c r="E12" s="19">
        <v>3.4</v>
      </c>
      <c r="F12" s="19">
        <v>22.3</v>
      </c>
      <c r="G12" s="19">
        <v>133.4</v>
      </c>
      <c r="H12" s="20">
        <v>13.24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>
        <v>4.0999999999999996</v>
      </c>
    </row>
    <row r="14" spans="1:8" ht="15" customHeight="1">
      <c r="A14" s="22" t="s">
        <v>17</v>
      </c>
      <c r="B14" s="18">
        <v>50</v>
      </c>
      <c r="C14" s="18"/>
      <c r="D14" s="19">
        <v>4</v>
      </c>
      <c r="E14" s="19">
        <v>2.7</v>
      </c>
      <c r="F14" s="19">
        <v>27.5</v>
      </c>
      <c r="G14" s="19">
        <v>149.9</v>
      </c>
      <c r="H14" s="23">
        <v>24</v>
      </c>
    </row>
    <row r="15" spans="1:8" ht="15" customHeight="1">
      <c r="A15" s="22" t="s">
        <v>27</v>
      </c>
      <c r="B15" s="33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>
        <v>22.86</v>
      </c>
    </row>
    <row r="16" spans="1:8" ht="15" customHeight="1">
      <c r="A16" s="26" t="s">
        <v>18</v>
      </c>
      <c r="B16" s="27">
        <f>SUM(B11:B14)+B15</f>
        <v>680</v>
      </c>
      <c r="C16" s="27"/>
      <c r="D16" s="28">
        <f>SUM(D11:D14)+D15</f>
        <v>21.4</v>
      </c>
      <c r="E16" s="28">
        <f>SUM(E11:E14)+E15</f>
        <v>18.600000000000001</v>
      </c>
      <c r="F16" s="28">
        <f>SUM(F11:F14)+F15</f>
        <v>131.19999999999999</v>
      </c>
      <c r="G16" s="28">
        <f>SUM(G11:G14)+G15</f>
        <v>776.6</v>
      </c>
      <c r="H16" s="29">
        <f>H11+H12+H13+H14+H15</f>
        <v>83.18</v>
      </c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20</v>
      </c>
      <c r="B18" s="18">
        <v>200</v>
      </c>
      <c r="C18" s="18"/>
      <c r="D18" s="19">
        <v>5.0999999999999996</v>
      </c>
      <c r="E18" s="19">
        <v>5.8</v>
      </c>
      <c r="F18" s="19">
        <v>10.8</v>
      </c>
      <c r="G18" s="19">
        <v>115.6</v>
      </c>
      <c r="H18" s="20">
        <v>5.76</v>
      </c>
    </row>
    <row r="19" spans="1:10" ht="15" customHeight="1">
      <c r="A19" s="22" t="s">
        <v>21</v>
      </c>
      <c r="B19" s="18">
        <v>180</v>
      </c>
      <c r="C19" s="18"/>
      <c r="D19" s="19">
        <v>3.7</v>
      </c>
      <c r="E19" s="19">
        <v>6.4</v>
      </c>
      <c r="F19" s="19">
        <v>23.8</v>
      </c>
      <c r="G19" s="19">
        <v>167.2</v>
      </c>
      <c r="H19" s="30">
        <v>16.27</v>
      </c>
    </row>
    <row r="20" spans="1:10" ht="15" customHeight="1">
      <c r="A20" s="22" t="s">
        <v>22</v>
      </c>
      <c r="B20" s="18">
        <v>100</v>
      </c>
      <c r="C20" s="18"/>
      <c r="D20" s="19">
        <v>18.2</v>
      </c>
      <c r="E20" s="19">
        <v>17.399999999999999</v>
      </c>
      <c r="F20" s="19">
        <v>16.399999999999999</v>
      </c>
      <c r="G20" s="19">
        <v>295.2</v>
      </c>
      <c r="H20" s="30">
        <v>64.98</v>
      </c>
    </row>
    <row r="21" spans="1:10" ht="15" customHeight="1">
      <c r="A21" s="22" t="s">
        <v>23</v>
      </c>
      <c r="B21" s="18">
        <v>50</v>
      </c>
      <c r="C21" s="18"/>
      <c r="D21" s="19">
        <v>1.6</v>
      </c>
      <c r="E21" s="19">
        <v>1.2</v>
      </c>
      <c r="F21" s="19">
        <v>4.5</v>
      </c>
      <c r="G21" s="19">
        <v>35.299999999999997</v>
      </c>
      <c r="H21" s="30">
        <v>5.3</v>
      </c>
    </row>
    <row r="22" spans="1:10" ht="15" customHeight="1">
      <c r="A22" s="22" t="s">
        <v>24</v>
      </c>
      <c r="B22" s="18">
        <v>200</v>
      </c>
      <c r="C22" s="18"/>
      <c r="D22" s="19">
        <v>1</v>
      </c>
      <c r="E22" s="19">
        <v>0.1</v>
      </c>
      <c r="F22" s="19">
        <v>15.6</v>
      </c>
      <c r="G22" s="19">
        <v>66.900000000000006</v>
      </c>
      <c r="H22" s="20">
        <v>8.6300000000000008</v>
      </c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20">
        <v>4.0999999999999996</v>
      </c>
    </row>
    <row r="24" spans="1:10" ht="15" customHeight="1">
      <c r="A24" s="26" t="s">
        <v>18</v>
      </c>
      <c r="B24" s="27">
        <f>SUM(B18:B23)</f>
        <v>780</v>
      </c>
      <c r="C24" s="27"/>
      <c r="D24" s="27">
        <f t="shared" ref="D24:G24" si="0">SUM(D18:D23)</f>
        <v>34.200000000000003</v>
      </c>
      <c r="E24" s="27">
        <f t="shared" si="0"/>
        <v>31.4</v>
      </c>
      <c r="F24" s="27">
        <f t="shared" si="0"/>
        <v>100.6</v>
      </c>
      <c r="G24" s="27">
        <f t="shared" si="0"/>
        <v>820.8</v>
      </c>
      <c r="H24" s="31">
        <f>H18+H19+H20+H21+H22+H23</f>
        <v>105.03999999999999</v>
      </c>
      <c r="I24" t="s">
        <v>25</v>
      </c>
      <c r="J24" s="32">
        <f>H16+H24</f>
        <v>188.22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17" t="s">
        <v>14</v>
      </c>
      <c r="B26" s="18">
        <v>200</v>
      </c>
      <c r="C26" s="18"/>
      <c r="D26" s="19">
        <v>8.6</v>
      </c>
      <c r="E26" s="19">
        <v>11.3</v>
      </c>
      <c r="F26" s="19">
        <v>34.299999999999997</v>
      </c>
      <c r="G26" s="19">
        <v>272.8</v>
      </c>
      <c r="H26" s="20">
        <v>18.98</v>
      </c>
    </row>
    <row r="27" spans="1:10" ht="15" customHeight="1">
      <c r="A27" s="21" t="s">
        <v>15</v>
      </c>
      <c r="B27" s="18">
        <v>200</v>
      </c>
      <c r="C27" s="18"/>
      <c r="D27" s="19">
        <v>3.5</v>
      </c>
      <c r="E27" s="19">
        <v>3.4</v>
      </c>
      <c r="F27" s="19">
        <v>22.3</v>
      </c>
      <c r="G27" s="19">
        <v>133.4</v>
      </c>
      <c r="H27" s="20">
        <v>13.24</v>
      </c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20">
        <v>4.0999999999999996</v>
      </c>
    </row>
    <row r="29" spans="1:10" ht="15" customHeight="1">
      <c r="A29" s="22" t="s">
        <v>17</v>
      </c>
      <c r="B29" s="18">
        <v>50</v>
      </c>
      <c r="C29" s="18"/>
      <c r="D29" s="19">
        <v>4</v>
      </c>
      <c r="E29" s="19">
        <v>2.7</v>
      </c>
      <c r="F29" s="19">
        <v>27.5</v>
      </c>
      <c r="G29" s="19">
        <v>149.9</v>
      </c>
      <c r="H29" s="23">
        <v>24</v>
      </c>
    </row>
    <row r="30" spans="1:10" ht="15" customHeight="1">
      <c r="A30" s="22"/>
      <c r="B30" s="33"/>
      <c r="C30" s="33"/>
      <c r="D30" s="34"/>
      <c r="E30" s="34"/>
      <c r="F30" s="34"/>
      <c r="G30" s="34"/>
      <c r="H30" s="25"/>
    </row>
    <row r="31" spans="1:10" ht="15" customHeight="1">
      <c r="A31" s="26" t="s">
        <v>18</v>
      </c>
      <c r="B31" s="27">
        <f>SUM(B26:B29)+B30</f>
        <v>500</v>
      </c>
      <c r="C31" s="27"/>
      <c r="D31" s="28">
        <f>SUM(D26:D29)+D30</f>
        <v>20.7</v>
      </c>
      <c r="E31" s="28">
        <f>SUM(E26:E29)</f>
        <v>17.900000000000002</v>
      </c>
      <c r="F31" s="28">
        <f>SUM(F26:F29)+F30</f>
        <v>113.6</v>
      </c>
      <c r="G31" s="28">
        <f>SUM(G26:G29)+G30</f>
        <v>696.7</v>
      </c>
      <c r="H31" s="29">
        <f>H26+H27+H28+H29+H30</f>
        <v>60.32</v>
      </c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24" t="s">
        <v>20</v>
      </c>
      <c r="B33" s="18">
        <v>200</v>
      </c>
      <c r="C33" s="18"/>
      <c r="D33" s="19">
        <v>5.0999999999999996</v>
      </c>
      <c r="E33" s="19">
        <v>5.8</v>
      </c>
      <c r="F33" s="19">
        <v>13.5</v>
      </c>
      <c r="G33" s="19">
        <v>144.5</v>
      </c>
      <c r="H33" s="20">
        <v>5.76</v>
      </c>
    </row>
    <row r="34" spans="1:10" ht="15" customHeight="1">
      <c r="A34" s="22" t="s">
        <v>21</v>
      </c>
      <c r="B34" s="18">
        <v>180</v>
      </c>
      <c r="C34" s="18"/>
      <c r="D34" s="19">
        <v>3.7</v>
      </c>
      <c r="E34" s="19">
        <v>6.4</v>
      </c>
      <c r="F34" s="19">
        <v>23.8</v>
      </c>
      <c r="G34" s="19">
        <v>167.2</v>
      </c>
      <c r="H34" s="30">
        <v>16.27</v>
      </c>
    </row>
    <row r="35" spans="1:10" ht="15" customHeight="1">
      <c r="A35" s="22" t="s">
        <v>22</v>
      </c>
      <c r="B35" s="18">
        <v>100</v>
      </c>
      <c r="C35" s="18"/>
      <c r="D35" s="19">
        <v>18.2</v>
      </c>
      <c r="E35" s="19">
        <v>17.399999999999999</v>
      </c>
      <c r="F35" s="19">
        <v>16.399999999999999</v>
      </c>
      <c r="G35" s="19">
        <v>295.2</v>
      </c>
      <c r="H35" s="30">
        <v>64.98</v>
      </c>
    </row>
    <row r="36" spans="1:10" ht="15" customHeight="1">
      <c r="A36" s="22" t="s">
        <v>23</v>
      </c>
      <c r="B36" s="18">
        <v>50</v>
      </c>
      <c r="C36" s="18"/>
      <c r="D36" s="19">
        <v>1.6</v>
      </c>
      <c r="E36" s="19">
        <v>1.2</v>
      </c>
      <c r="F36" s="19">
        <v>4.5</v>
      </c>
      <c r="G36" s="19">
        <v>35.299999999999997</v>
      </c>
      <c r="H36" s="30">
        <v>5.3</v>
      </c>
    </row>
    <row r="37" spans="1:10" ht="15" customHeight="1">
      <c r="A37" s="22" t="s">
        <v>24</v>
      </c>
      <c r="B37" s="18">
        <v>200</v>
      </c>
      <c r="C37" s="18"/>
      <c r="D37" s="19">
        <v>1</v>
      </c>
      <c r="E37" s="19">
        <v>0.1</v>
      </c>
      <c r="F37" s="19">
        <v>15.6</v>
      </c>
      <c r="G37" s="19">
        <v>66.900000000000006</v>
      </c>
      <c r="H37" s="20">
        <v>8.6300000000000008</v>
      </c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20">
        <v>4.0999999999999996</v>
      </c>
    </row>
    <row r="39" spans="1:10" ht="15" customHeight="1">
      <c r="A39" s="26" t="s">
        <v>18</v>
      </c>
      <c r="B39" s="27">
        <f>SUM(B33:B38)</f>
        <v>780</v>
      </c>
      <c r="C39" s="27"/>
      <c r="D39" s="27">
        <f t="shared" ref="D39:H39" si="1">SUM(D33:D38)</f>
        <v>34.200000000000003</v>
      </c>
      <c r="E39" s="27">
        <f t="shared" si="1"/>
        <v>31.4</v>
      </c>
      <c r="F39" s="27">
        <f t="shared" si="1"/>
        <v>103.3</v>
      </c>
      <c r="G39" s="27">
        <f t="shared" si="1"/>
        <v>849.69999999999993</v>
      </c>
      <c r="H39" s="35">
        <f t="shared" si="1"/>
        <v>105.03999999999999</v>
      </c>
      <c r="I39" t="s">
        <v>25</v>
      </c>
      <c r="J39" s="32">
        <f>H31+H39</f>
        <v>165.35999999999999</v>
      </c>
    </row>
    <row r="40" spans="1:10" ht="15" customHeight="1">
      <c r="A40" s="147" t="s">
        <v>29</v>
      </c>
      <c r="B40" s="148"/>
      <c r="C40" s="148"/>
      <c r="D40" s="148"/>
      <c r="E40" s="148"/>
      <c r="F40" s="148"/>
      <c r="G40" s="148"/>
      <c r="H40" s="149"/>
    </row>
    <row r="41" spans="1:10" ht="15" customHeight="1">
      <c r="A41" s="24" t="s">
        <v>20</v>
      </c>
      <c r="B41" s="18">
        <v>200</v>
      </c>
      <c r="C41" s="18"/>
      <c r="D41" s="19">
        <v>5.0999999999999996</v>
      </c>
      <c r="E41" s="19">
        <v>5.8</v>
      </c>
      <c r="F41" s="19">
        <v>13.5</v>
      </c>
      <c r="G41" s="19">
        <v>144.5</v>
      </c>
      <c r="H41" s="20">
        <v>5.76</v>
      </c>
    </row>
    <row r="42" spans="1:10" ht="15" customHeight="1">
      <c r="A42" s="22" t="s">
        <v>21</v>
      </c>
      <c r="B42" s="18">
        <v>180</v>
      </c>
      <c r="C42" s="18"/>
      <c r="D42" s="19">
        <v>3.7</v>
      </c>
      <c r="E42" s="19">
        <v>6.4</v>
      </c>
      <c r="F42" s="19">
        <v>23.8</v>
      </c>
      <c r="G42" s="19">
        <v>167.2</v>
      </c>
      <c r="H42" s="20">
        <v>16.27</v>
      </c>
    </row>
    <row r="43" spans="1:10" ht="15" customHeight="1">
      <c r="A43" s="22" t="s">
        <v>22</v>
      </c>
      <c r="B43" s="18">
        <v>100</v>
      </c>
      <c r="C43" s="18"/>
      <c r="D43" s="19">
        <v>18.2</v>
      </c>
      <c r="E43" s="19">
        <v>17.399999999999999</v>
      </c>
      <c r="F43" s="19">
        <v>16.399999999999999</v>
      </c>
      <c r="G43" s="19">
        <v>295.2</v>
      </c>
      <c r="H43" s="30">
        <v>64.98</v>
      </c>
    </row>
    <row r="44" spans="1:10" ht="15" customHeight="1">
      <c r="A44" s="22" t="s">
        <v>23</v>
      </c>
      <c r="B44" s="18">
        <v>50</v>
      </c>
      <c r="C44" s="18"/>
      <c r="D44" s="19">
        <v>1.6</v>
      </c>
      <c r="E44" s="19">
        <v>1.2</v>
      </c>
      <c r="F44" s="19">
        <v>4.5</v>
      </c>
      <c r="G44" s="19">
        <v>35.299999999999997</v>
      </c>
      <c r="H44" s="30">
        <v>5.3</v>
      </c>
    </row>
    <row r="45" spans="1:10" ht="15" customHeight="1">
      <c r="A45" s="21" t="s">
        <v>30</v>
      </c>
      <c r="B45" s="18">
        <v>200</v>
      </c>
      <c r="C45" s="18"/>
      <c r="D45" s="19">
        <v>0.2</v>
      </c>
      <c r="E45" s="19">
        <v>0</v>
      </c>
      <c r="F45" s="19">
        <v>6.4</v>
      </c>
      <c r="G45" s="19">
        <v>26.8</v>
      </c>
      <c r="H45" s="36">
        <v>1.38</v>
      </c>
    </row>
    <row r="46" spans="1:10" ht="15" customHeight="1">
      <c r="A46" s="22" t="s">
        <v>16</v>
      </c>
      <c r="B46" s="18">
        <v>50</v>
      </c>
      <c r="C46" s="18"/>
      <c r="D46" s="19">
        <v>4.5999999999999996</v>
      </c>
      <c r="E46" s="19">
        <v>0.5</v>
      </c>
      <c r="F46" s="19">
        <v>29.5</v>
      </c>
      <c r="G46" s="19">
        <v>140.6</v>
      </c>
      <c r="H46" s="20">
        <v>4.0999999999999996</v>
      </c>
    </row>
    <row r="47" spans="1:10" ht="15" customHeight="1">
      <c r="A47" s="26" t="s">
        <v>18</v>
      </c>
      <c r="B47" s="27">
        <f>SUM(B42:B46)+B41</f>
        <v>780</v>
      </c>
      <c r="C47" s="27"/>
      <c r="D47" s="28">
        <f>SUM(D42:D46)+D41</f>
        <v>33.4</v>
      </c>
      <c r="E47" s="28">
        <f>SUM(E42:E46)+E41</f>
        <v>31.299999999999997</v>
      </c>
      <c r="F47" s="28">
        <f>SUM(F42:F46)+F41</f>
        <v>94.1</v>
      </c>
      <c r="G47" s="28">
        <f>SUM(G42:G46)+G41</f>
        <v>809.6</v>
      </c>
      <c r="H47" s="35">
        <f>SUM(H42:H46)+H41</f>
        <v>97.789999999999992</v>
      </c>
    </row>
    <row r="48" spans="1:10" ht="15" customHeight="1">
      <c r="A48" s="147" t="s">
        <v>31</v>
      </c>
      <c r="B48" s="148"/>
      <c r="C48" s="148"/>
      <c r="D48" s="148"/>
      <c r="E48" s="148"/>
      <c r="F48" s="148"/>
      <c r="G48" s="148"/>
      <c r="H48" s="149"/>
    </row>
    <row r="49" spans="1:8" ht="15" customHeight="1">
      <c r="A49" s="24" t="s">
        <v>20</v>
      </c>
      <c r="B49" s="18">
        <v>200</v>
      </c>
      <c r="C49" s="18"/>
      <c r="D49" s="19">
        <v>5.0999999999999996</v>
      </c>
      <c r="E49" s="19">
        <v>5.8</v>
      </c>
      <c r="F49" s="19">
        <v>10.8</v>
      </c>
      <c r="G49" s="19">
        <v>115.6</v>
      </c>
      <c r="H49" s="20">
        <v>5.76</v>
      </c>
    </row>
    <row r="50" spans="1:8" ht="15" customHeight="1">
      <c r="A50" s="22" t="s">
        <v>21</v>
      </c>
      <c r="B50" s="18">
        <v>180</v>
      </c>
      <c r="C50" s="18"/>
      <c r="D50" s="19">
        <v>3.7</v>
      </c>
      <c r="E50" s="19">
        <v>6.4</v>
      </c>
      <c r="F50" s="19">
        <v>23.8</v>
      </c>
      <c r="G50" s="19">
        <v>167.2</v>
      </c>
      <c r="H50" s="30">
        <v>16.27</v>
      </c>
    </row>
    <row r="51" spans="1:8" ht="15" customHeight="1">
      <c r="A51" s="22" t="s">
        <v>22</v>
      </c>
      <c r="B51" s="18">
        <v>100</v>
      </c>
      <c r="C51" s="18"/>
      <c r="D51" s="19">
        <v>18.2</v>
      </c>
      <c r="E51" s="19">
        <v>17.399999999999999</v>
      </c>
      <c r="F51" s="19">
        <v>16.399999999999999</v>
      </c>
      <c r="G51" s="19">
        <v>295.2</v>
      </c>
      <c r="H51" s="30">
        <v>64.98</v>
      </c>
    </row>
    <row r="52" spans="1:8" ht="15" customHeight="1">
      <c r="A52" s="22" t="s">
        <v>23</v>
      </c>
      <c r="B52" s="18">
        <v>50</v>
      </c>
      <c r="C52" s="18"/>
      <c r="D52" s="19">
        <v>1.6</v>
      </c>
      <c r="E52" s="19">
        <v>1.2</v>
      </c>
      <c r="F52" s="19">
        <v>4.5</v>
      </c>
      <c r="G52" s="19">
        <v>35.299999999999997</v>
      </c>
      <c r="H52" s="30">
        <v>5.3</v>
      </c>
    </row>
    <row r="53" spans="1:8" ht="15" customHeight="1">
      <c r="A53" s="21" t="s">
        <v>30</v>
      </c>
      <c r="B53" s="18">
        <v>200</v>
      </c>
      <c r="C53" s="18"/>
      <c r="D53" s="19">
        <v>0.2</v>
      </c>
      <c r="E53" s="19">
        <v>0</v>
      </c>
      <c r="F53" s="19">
        <v>6.4</v>
      </c>
      <c r="G53" s="19">
        <v>26.8</v>
      </c>
      <c r="H53" s="36">
        <v>1.38</v>
      </c>
    </row>
    <row r="54" spans="1:8" ht="15" customHeight="1">
      <c r="A54" s="22" t="s">
        <v>16</v>
      </c>
      <c r="B54" s="18">
        <v>50</v>
      </c>
      <c r="C54" s="18"/>
      <c r="D54" s="19">
        <v>4.5999999999999996</v>
      </c>
      <c r="E54" s="19">
        <v>0.5</v>
      </c>
      <c r="F54" s="19">
        <v>29.5</v>
      </c>
      <c r="G54" s="19">
        <v>140.6</v>
      </c>
      <c r="H54" s="20">
        <v>4.0999999999999996</v>
      </c>
    </row>
    <row r="55" spans="1:8" ht="15" customHeight="1">
      <c r="A55" s="26" t="s">
        <v>18</v>
      </c>
      <c r="B55" s="27">
        <f>SUM(B49:B54)</f>
        <v>780</v>
      </c>
      <c r="C55" s="27"/>
      <c r="D55" s="28">
        <f>SUM(D49:D54)</f>
        <v>33.4</v>
      </c>
      <c r="E55" s="28">
        <f>SUM(E49:E54)</f>
        <v>31.299999999999997</v>
      </c>
      <c r="F55" s="28">
        <f>SUM(F49:F54)</f>
        <v>91.4</v>
      </c>
      <c r="G55" s="28">
        <f>SUM(G49:G54)</f>
        <v>780.69999999999993</v>
      </c>
      <c r="H55" s="35">
        <f>SUM(H49:H54)</f>
        <v>97.789999999999992</v>
      </c>
    </row>
    <row r="56" spans="1:8" ht="15" customHeight="1">
      <c r="A56" s="147" t="s">
        <v>32</v>
      </c>
      <c r="B56" s="148"/>
      <c r="C56" s="148"/>
      <c r="D56" s="148"/>
      <c r="E56" s="148"/>
      <c r="F56" s="148"/>
      <c r="G56" s="148"/>
      <c r="H56" s="149"/>
    </row>
    <row r="57" spans="1:8" ht="15" customHeight="1">
      <c r="A57" s="24" t="s">
        <v>20</v>
      </c>
      <c r="B57" s="18">
        <v>200</v>
      </c>
      <c r="C57" s="18"/>
      <c r="D57" s="19">
        <v>5.0999999999999996</v>
      </c>
      <c r="E57" s="19">
        <v>5.8</v>
      </c>
      <c r="F57" s="19">
        <v>10.8</v>
      </c>
      <c r="G57" s="19">
        <v>115.6</v>
      </c>
      <c r="H57" s="20">
        <v>5.76</v>
      </c>
    </row>
    <row r="58" spans="1:8" ht="15" customHeight="1">
      <c r="A58" s="22" t="s">
        <v>21</v>
      </c>
      <c r="B58" s="18">
        <v>180</v>
      </c>
      <c r="C58" s="18"/>
      <c r="D58" s="19">
        <v>3.7</v>
      </c>
      <c r="E58" s="19">
        <v>6.4</v>
      </c>
      <c r="F58" s="19">
        <v>23.8</v>
      </c>
      <c r="G58" s="19">
        <v>167.2</v>
      </c>
      <c r="H58" s="30">
        <v>16.27</v>
      </c>
    </row>
    <row r="59" spans="1:8" ht="15" customHeight="1">
      <c r="A59" s="22" t="s">
        <v>22</v>
      </c>
      <c r="B59" s="18">
        <v>100</v>
      </c>
      <c r="C59" s="18"/>
      <c r="D59" s="19">
        <v>18.2</v>
      </c>
      <c r="E59" s="19">
        <v>18.2</v>
      </c>
      <c r="F59" s="19">
        <v>16.399999999999999</v>
      </c>
      <c r="G59" s="19">
        <v>295.2</v>
      </c>
      <c r="H59" s="30">
        <v>64.98</v>
      </c>
    </row>
    <row r="60" spans="1:8" ht="15" customHeight="1">
      <c r="A60" s="22" t="s">
        <v>23</v>
      </c>
      <c r="B60" s="18">
        <v>50</v>
      </c>
      <c r="C60" s="18"/>
      <c r="D60" s="19">
        <v>1.6</v>
      </c>
      <c r="E60" s="19">
        <v>1.2</v>
      </c>
      <c r="F60" s="19">
        <v>4.5</v>
      </c>
      <c r="G60" s="19">
        <v>35.299999999999997</v>
      </c>
      <c r="H60" s="30">
        <v>5.3</v>
      </c>
    </row>
    <row r="61" spans="1:8" ht="15" customHeight="1">
      <c r="A61" s="22" t="s">
        <v>24</v>
      </c>
      <c r="B61" s="18">
        <v>200</v>
      </c>
      <c r="C61" s="18"/>
      <c r="D61" s="19">
        <v>1</v>
      </c>
      <c r="E61" s="19">
        <v>0.1</v>
      </c>
      <c r="F61" s="19">
        <v>15.6</v>
      </c>
      <c r="G61" s="19">
        <v>66.900000000000006</v>
      </c>
      <c r="H61" s="20">
        <v>8.6300000000000008</v>
      </c>
    </row>
    <row r="62" spans="1:8" ht="15" customHeight="1">
      <c r="A62" s="37" t="s">
        <v>33</v>
      </c>
      <c r="B62" s="38">
        <v>80</v>
      </c>
      <c r="C62" s="38"/>
      <c r="D62" s="39">
        <v>0.94</v>
      </c>
      <c r="E62" s="39">
        <v>7.15</v>
      </c>
      <c r="F62" s="39">
        <v>5.34</v>
      </c>
      <c r="G62" s="39">
        <v>89.5</v>
      </c>
      <c r="H62" s="40">
        <v>10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20">
        <v>4.0999999999999996</v>
      </c>
    </row>
    <row r="64" spans="1:8" ht="15" customHeight="1">
      <c r="A64" s="21" t="s">
        <v>30</v>
      </c>
      <c r="B64" s="18">
        <v>200</v>
      </c>
      <c r="C64" s="18"/>
      <c r="D64" s="19">
        <v>0.2</v>
      </c>
      <c r="E64" s="19">
        <v>0</v>
      </c>
      <c r="F64" s="19">
        <v>6.4</v>
      </c>
      <c r="G64" s="19">
        <v>26.8</v>
      </c>
      <c r="H64" s="36">
        <v>1.38</v>
      </c>
    </row>
    <row r="65" spans="1:10" ht="15" customHeight="1" thickBot="1">
      <c r="A65" s="41" t="s">
        <v>18</v>
      </c>
      <c r="B65" s="42">
        <f>SUM(B57:B63)+B64</f>
        <v>1060</v>
      </c>
      <c r="C65" s="42"/>
      <c r="D65" s="43">
        <f>SUM(D57:D63)+D64</f>
        <v>35.340000000000003</v>
      </c>
      <c r="E65" s="43">
        <f>SUM(E57:E63)+E64</f>
        <v>39.35</v>
      </c>
      <c r="F65" s="43">
        <f>SUM(F57:F63)+F64</f>
        <v>112.34</v>
      </c>
      <c r="G65" s="43">
        <f>SUM(G57:G63)+G64</f>
        <v>937.09999999999991</v>
      </c>
      <c r="H65" s="44">
        <f>SUM(H57:H63)+H64</f>
        <v>116.41999999999999</v>
      </c>
    </row>
    <row r="66" spans="1:10" ht="1.5" customHeight="1">
      <c r="A66" s="160" t="s">
        <v>34</v>
      </c>
      <c r="B66" s="161"/>
      <c r="C66" s="161"/>
      <c r="D66" s="161"/>
      <c r="E66" s="161"/>
      <c r="F66" s="161"/>
      <c r="G66" s="161"/>
      <c r="H66" s="162"/>
    </row>
    <row r="67" spans="1:10" hidden="1">
      <c r="A67" s="17" t="s">
        <v>14</v>
      </c>
      <c r="B67" s="18">
        <v>200</v>
      </c>
      <c r="C67" s="18"/>
      <c r="D67" s="19">
        <v>6.82</v>
      </c>
      <c r="E67" s="19">
        <v>11.3</v>
      </c>
      <c r="F67" s="19">
        <v>34.299999999999997</v>
      </c>
      <c r="G67" s="19">
        <v>272.8</v>
      </c>
      <c r="H67" s="20">
        <v>14.44</v>
      </c>
      <c r="I67" t="s">
        <v>35</v>
      </c>
    </row>
    <row r="68" spans="1:10" hidden="1">
      <c r="A68" s="21" t="s">
        <v>36</v>
      </c>
      <c r="B68" s="45">
        <v>200</v>
      </c>
      <c r="C68" s="45"/>
      <c r="D68" s="46">
        <v>3.87</v>
      </c>
      <c r="E68" s="46">
        <v>2.86</v>
      </c>
      <c r="F68" s="46">
        <v>4.83</v>
      </c>
      <c r="G68" s="46">
        <v>60.6</v>
      </c>
      <c r="H68" s="25">
        <v>10.64</v>
      </c>
    </row>
    <row r="69" spans="1:10" hidden="1">
      <c r="A69" s="22" t="s">
        <v>37</v>
      </c>
      <c r="B69" s="47" t="s">
        <v>38</v>
      </c>
      <c r="C69" s="18"/>
      <c r="D69" s="19">
        <v>6.7</v>
      </c>
      <c r="E69" s="19">
        <v>13.51</v>
      </c>
      <c r="F69" s="19">
        <v>10.15</v>
      </c>
      <c r="G69" s="19">
        <v>189</v>
      </c>
      <c r="H69" s="20">
        <v>23.59</v>
      </c>
    </row>
    <row r="70" spans="1:10" hidden="1">
      <c r="A70" s="22"/>
      <c r="B70" s="18"/>
      <c r="C70" s="33"/>
      <c r="D70" s="34"/>
      <c r="E70" s="34"/>
      <c r="F70" s="34"/>
      <c r="G70" s="34"/>
      <c r="H70" s="25"/>
    </row>
    <row r="71" spans="1:10" hidden="1">
      <c r="A71" s="22" t="s">
        <v>27</v>
      </c>
      <c r="B71" s="33">
        <v>180</v>
      </c>
      <c r="C71" s="33"/>
      <c r="D71" s="19">
        <v>0.7</v>
      </c>
      <c r="E71" s="19">
        <v>0.7</v>
      </c>
      <c r="F71" s="19">
        <v>17.600000000000001</v>
      </c>
      <c r="G71" s="19">
        <v>79.900000000000006</v>
      </c>
      <c r="H71" s="25">
        <v>22.5</v>
      </c>
    </row>
    <row r="72" spans="1:10" hidden="1">
      <c r="A72" s="26" t="s">
        <v>18</v>
      </c>
      <c r="B72" s="28">
        <f>B67+B68+B71+60</f>
        <v>640</v>
      </c>
      <c r="C72" s="27"/>
      <c r="D72" s="48">
        <f>SUM(D67:D70)+D71</f>
        <v>18.09</v>
      </c>
      <c r="E72" s="48">
        <f>SUM(E67:E70)</f>
        <v>27.67</v>
      </c>
      <c r="F72" s="48">
        <f>SUM(F67:F70)+F71</f>
        <v>66.88</v>
      </c>
      <c r="G72" s="48">
        <f>SUM(G67:G70)+G71</f>
        <v>602.30000000000007</v>
      </c>
      <c r="H72" s="49">
        <f>H67+H68+H69+H70+H71</f>
        <v>71.17</v>
      </c>
    </row>
    <row r="73" spans="1:10" hidden="1">
      <c r="A73" s="147" t="s">
        <v>39</v>
      </c>
      <c r="B73" s="148"/>
      <c r="C73" s="148"/>
      <c r="D73" s="148"/>
      <c r="E73" s="148"/>
      <c r="F73" s="148"/>
      <c r="G73" s="148"/>
      <c r="H73" s="149"/>
    </row>
    <row r="74" spans="1:10" hidden="1">
      <c r="A74" s="24" t="s">
        <v>20</v>
      </c>
      <c r="B74" s="18">
        <v>200</v>
      </c>
      <c r="C74" s="18"/>
      <c r="D74" s="19">
        <v>5.14</v>
      </c>
      <c r="E74" s="19">
        <v>5.78</v>
      </c>
      <c r="F74" s="19">
        <v>10.78</v>
      </c>
      <c r="G74" s="19">
        <v>115.6</v>
      </c>
      <c r="H74" s="20">
        <v>5.74</v>
      </c>
    </row>
    <row r="75" spans="1:10" hidden="1">
      <c r="A75" s="22" t="s">
        <v>21</v>
      </c>
      <c r="B75" s="18">
        <v>180</v>
      </c>
      <c r="C75" s="18"/>
      <c r="D75" s="19">
        <v>3.69</v>
      </c>
      <c r="E75" s="19">
        <v>6.37</v>
      </c>
      <c r="F75" s="19">
        <v>23.79</v>
      </c>
      <c r="G75" s="19">
        <v>167.3</v>
      </c>
      <c r="H75" s="30">
        <v>13.41</v>
      </c>
    </row>
    <row r="76" spans="1:10" hidden="1">
      <c r="A76" s="22" t="s">
        <v>22</v>
      </c>
      <c r="B76" s="18">
        <v>100</v>
      </c>
      <c r="C76" s="18"/>
      <c r="D76" s="19">
        <v>18.2</v>
      </c>
      <c r="E76" s="19">
        <v>17.399999999999999</v>
      </c>
      <c r="F76" s="19">
        <v>16.399999999999999</v>
      </c>
      <c r="G76" s="19">
        <v>295.2</v>
      </c>
      <c r="H76" s="30">
        <v>61.99</v>
      </c>
      <c r="I76" t="s">
        <v>40</v>
      </c>
    </row>
    <row r="77" spans="1:10" hidden="1">
      <c r="A77" s="22" t="s">
        <v>23</v>
      </c>
      <c r="B77" s="18">
        <v>50</v>
      </c>
      <c r="C77" s="18"/>
      <c r="D77" s="19">
        <v>1.63</v>
      </c>
      <c r="E77" s="19">
        <v>1.22</v>
      </c>
      <c r="F77" s="19">
        <v>3.31</v>
      </c>
      <c r="G77" s="19">
        <v>30.6</v>
      </c>
      <c r="H77" s="30">
        <v>6.37</v>
      </c>
      <c r="I77" t="s">
        <v>35</v>
      </c>
    </row>
    <row r="78" spans="1:10" hidden="1">
      <c r="A78" s="22" t="s">
        <v>41</v>
      </c>
      <c r="B78" s="18">
        <v>200</v>
      </c>
      <c r="C78" s="18"/>
      <c r="D78" s="19">
        <v>1</v>
      </c>
      <c r="E78" s="19">
        <v>0.05</v>
      </c>
      <c r="F78" s="19">
        <v>9.2799999999999994</v>
      </c>
      <c r="G78" s="19">
        <v>41.5</v>
      </c>
      <c r="H78" s="20">
        <v>7.92</v>
      </c>
    </row>
    <row r="79" spans="1:10" hidden="1">
      <c r="A79" s="21" t="s">
        <v>42</v>
      </c>
      <c r="B79" s="45">
        <v>60</v>
      </c>
      <c r="C79" s="45"/>
      <c r="D79" s="46">
        <v>3.96</v>
      </c>
      <c r="E79" s="46">
        <v>0.72</v>
      </c>
      <c r="F79" s="46">
        <v>20.04</v>
      </c>
      <c r="G79" s="46">
        <v>102.5</v>
      </c>
      <c r="H79" s="25">
        <v>6.32</v>
      </c>
    </row>
    <row r="80" spans="1:10" hidden="1">
      <c r="A80" s="26" t="s">
        <v>18</v>
      </c>
      <c r="B80" s="27">
        <f>SUM(B74:B79)</f>
        <v>790</v>
      </c>
      <c r="C80" s="27"/>
      <c r="D80" s="27">
        <f t="shared" ref="D80:G80" si="2">SUM(D74:D79)</f>
        <v>33.619999999999997</v>
      </c>
      <c r="E80" s="27">
        <f t="shared" si="2"/>
        <v>31.539999999999996</v>
      </c>
      <c r="F80" s="27">
        <f t="shared" si="2"/>
        <v>83.6</v>
      </c>
      <c r="G80" s="27">
        <f t="shared" si="2"/>
        <v>752.69999999999993</v>
      </c>
      <c r="H80" s="35">
        <f>SUM(H74:H79)</f>
        <v>101.75</v>
      </c>
      <c r="I80" t="s">
        <v>25</v>
      </c>
      <c r="J80" s="32">
        <f>H80+H72</f>
        <v>172.92000000000002</v>
      </c>
    </row>
    <row r="81" spans="1:10">
      <c r="A81" s="160" t="s">
        <v>43</v>
      </c>
      <c r="B81" s="161"/>
      <c r="C81" s="161"/>
      <c r="D81" s="161"/>
      <c r="E81" s="161"/>
      <c r="F81" s="161"/>
      <c r="G81" s="161"/>
      <c r="H81" s="162"/>
    </row>
    <row r="82" spans="1:10">
      <c r="A82" s="17" t="s">
        <v>14</v>
      </c>
      <c r="B82" s="18">
        <v>200</v>
      </c>
      <c r="C82" s="18"/>
      <c r="D82" s="19">
        <v>6.82</v>
      </c>
      <c r="E82" s="19">
        <v>11.3</v>
      </c>
      <c r="F82" s="19">
        <v>34.299999999999997</v>
      </c>
      <c r="G82" s="19">
        <v>272.8</v>
      </c>
      <c r="H82" s="20">
        <v>18.72</v>
      </c>
      <c r="I82" t="s">
        <v>35</v>
      </c>
    </row>
    <row r="83" spans="1:10">
      <c r="A83" s="21" t="s">
        <v>36</v>
      </c>
      <c r="B83" s="45">
        <v>200</v>
      </c>
      <c r="C83" s="45"/>
      <c r="D83" s="46">
        <v>3.87</v>
      </c>
      <c r="E83" s="46">
        <v>2.86</v>
      </c>
      <c r="F83" s="46">
        <v>4.83</v>
      </c>
      <c r="G83" s="46">
        <v>60.6</v>
      </c>
      <c r="H83" s="25">
        <v>10.64</v>
      </c>
    </row>
    <row r="84" spans="1:10">
      <c r="A84" s="21" t="s">
        <v>42</v>
      </c>
      <c r="B84" s="45">
        <v>60</v>
      </c>
      <c r="C84" s="45"/>
      <c r="D84" s="46">
        <v>3.96</v>
      </c>
      <c r="E84" s="46">
        <v>0.72</v>
      </c>
      <c r="F84" s="46">
        <v>20.04</v>
      </c>
      <c r="G84" s="46">
        <v>102.5</v>
      </c>
      <c r="H84" s="25">
        <v>6.95</v>
      </c>
    </row>
    <row r="85" spans="1:10">
      <c r="A85" s="22" t="s">
        <v>44</v>
      </c>
      <c r="B85" s="18">
        <v>55</v>
      </c>
      <c r="C85" s="33"/>
      <c r="D85" s="19">
        <v>2.34</v>
      </c>
      <c r="E85" s="19">
        <v>3.3</v>
      </c>
      <c r="F85" s="19">
        <v>43.19</v>
      </c>
      <c r="G85" s="19">
        <v>211.75</v>
      </c>
      <c r="H85" s="25">
        <v>65</v>
      </c>
    </row>
    <row r="86" spans="1:10">
      <c r="A86" s="22"/>
      <c r="B86" s="33"/>
      <c r="C86" s="33"/>
      <c r="D86" s="19"/>
      <c r="E86" s="19"/>
      <c r="F86" s="19"/>
      <c r="G86" s="19"/>
      <c r="H86" s="25"/>
    </row>
    <row r="87" spans="1:10">
      <c r="A87" s="26" t="s">
        <v>18</v>
      </c>
      <c r="B87" s="28">
        <f>B82+B83+B86+60</f>
        <v>460</v>
      </c>
      <c r="C87" s="27"/>
      <c r="D87" s="48">
        <f>SUM(D82:D85)+D86</f>
        <v>16.990000000000002</v>
      </c>
      <c r="E87" s="48">
        <f>SUM(E82:E85)</f>
        <v>18.18</v>
      </c>
      <c r="F87" s="48">
        <f>SUM(F82:F85)+F86</f>
        <v>102.35999999999999</v>
      </c>
      <c r="G87" s="48">
        <f>SUM(G82:G85)+G86</f>
        <v>647.65000000000009</v>
      </c>
      <c r="H87" s="49">
        <f>H82+H83+H84+H85+H86</f>
        <v>101.31</v>
      </c>
    </row>
    <row r="88" spans="1:10">
      <c r="A88" s="147" t="s">
        <v>45</v>
      </c>
      <c r="B88" s="148"/>
      <c r="C88" s="148"/>
      <c r="D88" s="148"/>
      <c r="E88" s="148"/>
      <c r="F88" s="148"/>
      <c r="G88" s="148"/>
      <c r="H88" s="149"/>
    </row>
    <row r="89" spans="1:10">
      <c r="A89" s="24" t="s">
        <v>20</v>
      </c>
      <c r="B89" s="18">
        <v>200</v>
      </c>
      <c r="C89" s="18"/>
      <c r="D89" s="19">
        <v>5.14</v>
      </c>
      <c r="E89" s="19">
        <v>5.78</v>
      </c>
      <c r="F89" s="19">
        <v>10.78</v>
      </c>
      <c r="G89" s="19">
        <v>115.6</v>
      </c>
      <c r="H89" s="20">
        <v>5.76</v>
      </c>
    </row>
    <row r="90" spans="1:10">
      <c r="A90" s="22" t="s">
        <v>21</v>
      </c>
      <c r="B90" s="18">
        <v>180</v>
      </c>
      <c r="C90" s="18"/>
      <c r="D90" s="19">
        <v>3.69</v>
      </c>
      <c r="E90" s="19">
        <v>6.37</v>
      </c>
      <c r="F90" s="19">
        <v>23.79</v>
      </c>
      <c r="G90" s="19">
        <v>167.3</v>
      </c>
      <c r="H90" s="30">
        <v>16.27</v>
      </c>
    </row>
    <row r="91" spans="1:10">
      <c r="A91" s="22" t="s">
        <v>22</v>
      </c>
      <c r="B91" s="18">
        <v>100</v>
      </c>
      <c r="C91" s="18"/>
      <c r="D91" s="19">
        <v>18.2</v>
      </c>
      <c r="E91" s="19">
        <v>17.399999999999999</v>
      </c>
      <c r="F91" s="19">
        <v>16.399999999999999</v>
      </c>
      <c r="G91" s="19">
        <v>295.2</v>
      </c>
      <c r="H91" s="30">
        <v>64.98</v>
      </c>
      <c r="I91" t="s">
        <v>40</v>
      </c>
    </row>
    <row r="92" spans="1:10">
      <c r="A92" s="22" t="s">
        <v>23</v>
      </c>
      <c r="B92" s="18">
        <v>50</v>
      </c>
      <c r="C92" s="18"/>
      <c r="D92" s="19">
        <v>1.63</v>
      </c>
      <c r="E92" s="19">
        <v>1.22</v>
      </c>
      <c r="F92" s="19">
        <v>3.31</v>
      </c>
      <c r="G92" s="19">
        <v>30.6</v>
      </c>
      <c r="H92" s="30">
        <v>5.3</v>
      </c>
      <c r="I92" t="s">
        <v>35</v>
      </c>
    </row>
    <row r="93" spans="1:10">
      <c r="A93" s="22" t="s">
        <v>41</v>
      </c>
      <c r="B93" s="18">
        <v>200</v>
      </c>
      <c r="C93" s="18"/>
      <c r="D93" s="19">
        <v>1</v>
      </c>
      <c r="E93" s="19">
        <v>0.05</v>
      </c>
      <c r="F93" s="19">
        <v>9.2799999999999994</v>
      </c>
      <c r="G93" s="19">
        <v>41.5</v>
      </c>
      <c r="H93" s="20">
        <v>8.0500000000000007</v>
      </c>
    </row>
    <row r="94" spans="1:10">
      <c r="A94" s="21" t="s">
        <v>42</v>
      </c>
      <c r="B94" s="45">
        <v>60</v>
      </c>
      <c r="C94" s="45"/>
      <c r="D94" s="46">
        <v>3.96</v>
      </c>
      <c r="E94" s="46">
        <v>0.72</v>
      </c>
      <c r="F94" s="46">
        <v>20.04</v>
      </c>
      <c r="G94" s="46">
        <v>102.5</v>
      </c>
      <c r="H94" s="25">
        <v>6.95</v>
      </c>
    </row>
    <row r="95" spans="1:10">
      <c r="A95" s="26" t="s">
        <v>18</v>
      </c>
      <c r="B95" s="27">
        <f>SUM(B89:B94)</f>
        <v>790</v>
      </c>
      <c r="C95" s="27"/>
      <c r="D95" s="27">
        <f t="shared" ref="D95:G95" si="3">SUM(D89:D94)</f>
        <v>33.619999999999997</v>
      </c>
      <c r="E95" s="27">
        <f t="shared" si="3"/>
        <v>31.539999999999996</v>
      </c>
      <c r="F95" s="27">
        <f t="shared" si="3"/>
        <v>83.6</v>
      </c>
      <c r="G95" s="27">
        <f t="shared" si="3"/>
        <v>752.69999999999993</v>
      </c>
      <c r="H95" s="35">
        <f>SUM(H89:H94)</f>
        <v>107.31</v>
      </c>
      <c r="I95" t="s">
        <v>25</v>
      </c>
      <c r="J95" s="32">
        <f>H95+H87</f>
        <v>208.62</v>
      </c>
    </row>
  </sheetData>
  <mergeCells count="17">
    <mergeCell ref="A56:H56"/>
    <mergeCell ref="A66:H66"/>
    <mergeCell ref="A73:H73"/>
    <mergeCell ref="A81:H81"/>
    <mergeCell ref="A88:H88"/>
    <mergeCell ref="A48:H48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2:H32"/>
    <mergeCell ref="A40:H40"/>
  </mergeCells>
  <pageMargins left="0.39370078740157483" right="0.39370078740157483" top="0.39370078740157483" bottom="0.39370078740157483" header="0" footer="0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opLeftCell="A34" workbookViewId="0">
      <selection activeCell="O57" sqref="O57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91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7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83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84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92</v>
      </c>
      <c r="B11" s="18">
        <v>200</v>
      </c>
      <c r="C11" s="108"/>
      <c r="D11" s="19">
        <v>5.5</v>
      </c>
      <c r="E11" s="19">
        <v>4.5</v>
      </c>
      <c r="F11" s="19">
        <v>17.899999999999999</v>
      </c>
      <c r="G11" s="19">
        <v>134.19999999999999</v>
      </c>
      <c r="H11" s="36"/>
    </row>
    <row r="12" spans="1:8" ht="15" customHeight="1">
      <c r="A12" s="24" t="s">
        <v>15</v>
      </c>
      <c r="B12" s="18">
        <v>200</v>
      </c>
      <c r="C12" s="18"/>
      <c r="D12" s="19">
        <v>3.5</v>
      </c>
      <c r="E12" s="19">
        <v>3.4</v>
      </c>
      <c r="F12" s="19">
        <v>22.3</v>
      </c>
      <c r="G12" s="19">
        <v>133.4</v>
      </c>
      <c r="H12" s="36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/>
    </row>
    <row r="14" spans="1:8" ht="15" customHeight="1">
      <c r="A14" s="22" t="s">
        <v>53</v>
      </c>
      <c r="B14" s="18">
        <v>40</v>
      </c>
      <c r="C14" s="58"/>
      <c r="D14" s="19">
        <v>2.2000000000000002</v>
      </c>
      <c r="E14" s="19">
        <v>2.6</v>
      </c>
      <c r="F14" s="19">
        <v>13.96</v>
      </c>
      <c r="G14" s="19">
        <v>84.36</v>
      </c>
      <c r="H14" s="30"/>
    </row>
    <row r="15" spans="1:8" ht="15" customHeight="1">
      <c r="A15" s="22" t="s">
        <v>27</v>
      </c>
      <c r="B15" s="33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/>
    </row>
    <row r="16" spans="1:8" ht="15" customHeight="1">
      <c r="A16" s="26" t="s">
        <v>18</v>
      </c>
      <c r="B16" s="109">
        <f>B14+B12+B11+60+B15</f>
        <v>680</v>
      </c>
      <c r="C16" s="27"/>
      <c r="D16" s="28">
        <f>D11+D12+D13+D14+D15</f>
        <v>16.5</v>
      </c>
      <c r="E16" s="28">
        <f>E11+E12+E13+E14+E15</f>
        <v>11.7</v>
      </c>
      <c r="F16" s="28">
        <f>F11+F12+F13+F14+F15</f>
        <v>101.25999999999999</v>
      </c>
      <c r="G16" s="28">
        <f>G11+G12++G13+G14+G15</f>
        <v>572.46</v>
      </c>
      <c r="H16" s="49"/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93</v>
      </c>
      <c r="B18" s="18">
        <v>200</v>
      </c>
      <c r="C18" s="18"/>
      <c r="D18" s="19">
        <v>4.7</v>
      </c>
      <c r="E18" s="19">
        <v>5.7</v>
      </c>
      <c r="F18" s="19">
        <v>10.1</v>
      </c>
      <c r="G18" s="19">
        <v>110.4</v>
      </c>
      <c r="H18" s="36"/>
    </row>
    <row r="19" spans="1:10" ht="15" customHeight="1">
      <c r="A19" s="22" t="s">
        <v>94</v>
      </c>
      <c r="B19" s="18">
        <v>180</v>
      </c>
      <c r="C19" s="18"/>
      <c r="D19" s="19">
        <v>4.3</v>
      </c>
      <c r="E19" s="19">
        <v>5.8</v>
      </c>
      <c r="F19" s="19">
        <v>43.7</v>
      </c>
      <c r="G19" s="19">
        <v>244.2</v>
      </c>
      <c r="H19" s="36"/>
    </row>
    <row r="20" spans="1:10" ht="15" customHeight="1">
      <c r="A20" s="110" t="s">
        <v>95</v>
      </c>
      <c r="B20" s="18">
        <v>100</v>
      </c>
      <c r="C20" s="18"/>
      <c r="D20" s="19">
        <v>19.100000000000001</v>
      </c>
      <c r="E20" s="19">
        <v>4.3</v>
      </c>
      <c r="F20" s="19">
        <v>13.4</v>
      </c>
      <c r="G20" s="19">
        <v>168.6</v>
      </c>
      <c r="H20" s="36"/>
    </row>
    <row r="21" spans="1:10" ht="15" customHeight="1">
      <c r="A21" s="22" t="s">
        <v>96</v>
      </c>
      <c r="B21" s="18">
        <v>50</v>
      </c>
      <c r="C21" s="18"/>
      <c r="D21" s="19">
        <v>1.37</v>
      </c>
      <c r="E21" s="19">
        <v>1.89</v>
      </c>
      <c r="F21" s="19">
        <v>2.17</v>
      </c>
      <c r="G21" s="19">
        <v>31.1</v>
      </c>
      <c r="H21" s="30"/>
    </row>
    <row r="22" spans="1:10" ht="15" customHeight="1">
      <c r="A22" s="22" t="s">
        <v>97</v>
      </c>
      <c r="B22" s="18">
        <v>200</v>
      </c>
      <c r="C22" s="18"/>
      <c r="D22" s="19">
        <v>0.3</v>
      </c>
      <c r="E22" s="19">
        <v>0.1</v>
      </c>
      <c r="F22" s="19">
        <v>10.199999999999999</v>
      </c>
      <c r="G22" s="19">
        <v>42.8</v>
      </c>
      <c r="H22" s="36"/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36"/>
    </row>
    <row r="24" spans="1:10" ht="15" customHeight="1">
      <c r="A24" s="26" t="s">
        <v>18</v>
      </c>
      <c r="B24" s="27">
        <f>B18+B19+B20+B21+B22+B23</f>
        <v>780</v>
      </c>
      <c r="C24" s="27"/>
      <c r="D24" s="28">
        <f>D18+D19+D20+D21+D22+D23</f>
        <v>34.370000000000005</v>
      </c>
      <c r="E24" s="28">
        <f>E18+E19+E20+E21+E22+E23</f>
        <v>18.290000000000003</v>
      </c>
      <c r="F24" s="28">
        <f>F18+F19+F20+F21+F22+F23</f>
        <v>109.07000000000001</v>
      </c>
      <c r="G24" s="28">
        <f>G18+G19+G20+G21+G22+G23</f>
        <v>737.7</v>
      </c>
      <c r="H24" s="31"/>
      <c r="I24" t="s">
        <v>25</v>
      </c>
      <c r="J24" s="32">
        <f>H24+H16</f>
        <v>0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17" t="s">
        <v>92</v>
      </c>
      <c r="B26" s="18">
        <v>200</v>
      </c>
      <c r="C26" s="108"/>
      <c r="D26" s="19">
        <v>5.5</v>
      </c>
      <c r="E26" s="19">
        <v>4.5</v>
      </c>
      <c r="F26" s="19">
        <v>17.899999999999999</v>
      </c>
      <c r="G26" s="19">
        <v>134.19999999999999</v>
      </c>
      <c r="H26" s="36"/>
    </row>
    <row r="27" spans="1:10" ht="15" customHeight="1">
      <c r="A27" s="24" t="s">
        <v>15</v>
      </c>
      <c r="B27" s="18">
        <v>200</v>
      </c>
      <c r="C27" s="18"/>
      <c r="D27" s="19">
        <v>3.5</v>
      </c>
      <c r="E27" s="19">
        <v>3.4</v>
      </c>
      <c r="F27" s="19">
        <v>22.3</v>
      </c>
      <c r="G27" s="19">
        <v>133.4</v>
      </c>
      <c r="H27" s="36"/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36"/>
    </row>
    <row r="29" spans="1:10" ht="15" customHeight="1">
      <c r="A29" s="22" t="s">
        <v>27</v>
      </c>
      <c r="B29" s="33">
        <v>180</v>
      </c>
      <c r="C29" s="33"/>
      <c r="D29" s="34">
        <v>0.7</v>
      </c>
      <c r="E29" s="34">
        <v>0.7</v>
      </c>
      <c r="F29" s="34">
        <v>17.600000000000001</v>
      </c>
      <c r="G29" s="34">
        <v>79.900000000000006</v>
      </c>
      <c r="H29" s="25"/>
    </row>
    <row r="30" spans="1:10" ht="15" customHeight="1">
      <c r="A30" s="22" t="s">
        <v>70</v>
      </c>
      <c r="B30" s="33">
        <v>200</v>
      </c>
      <c r="C30" s="18"/>
      <c r="D30" s="34">
        <v>0.6</v>
      </c>
      <c r="E30" s="34">
        <v>0.2</v>
      </c>
      <c r="F30" s="34">
        <v>30.4</v>
      </c>
      <c r="G30" s="34">
        <v>125.8</v>
      </c>
      <c r="H30" s="25"/>
    </row>
    <row r="31" spans="1:10" ht="15" customHeight="1">
      <c r="A31" s="26" t="s">
        <v>18</v>
      </c>
      <c r="B31" s="27">
        <f>B30+B29+B27+B26+60</f>
        <v>840</v>
      </c>
      <c r="C31" s="27"/>
      <c r="D31" s="28">
        <f>D26+D27+D28+D29+D30</f>
        <v>14.899999999999999</v>
      </c>
      <c r="E31" s="28">
        <f>E29+E28+E27+E26+E30</f>
        <v>9.2999999999999989</v>
      </c>
      <c r="F31" s="28">
        <f>F26+F27+F28+F29+F30</f>
        <v>117.70000000000002</v>
      </c>
      <c r="G31" s="28">
        <f>G26+G27+G28+G29+G30</f>
        <v>613.9</v>
      </c>
      <c r="H31" s="29"/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24" t="s">
        <v>93</v>
      </c>
      <c r="B33" s="18">
        <v>200</v>
      </c>
      <c r="C33" s="18"/>
      <c r="D33" s="19">
        <v>4.7</v>
      </c>
      <c r="E33" s="19">
        <v>5.7</v>
      </c>
      <c r="F33" s="19">
        <v>10.1</v>
      </c>
      <c r="G33" s="19">
        <v>110.4</v>
      </c>
      <c r="H33" s="36"/>
    </row>
    <row r="34" spans="1:10" ht="15" customHeight="1">
      <c r="A34" s="22" t="s">
        <v>94</v>
      </c>
      <c r="B34" s="18">
        <v>180</v>
      </c>
      <c r="C34" s="18"/>
      <c r="D34" s="19">
        <v>4.3</v>
      </c>
      <c r="E34" s="19">
        <v>5.8</v>
      </c>
      <c r="F34" s="19">
        <v>43.7</v>
      </c>
      <c r="G34" s="19">
        <v>244.2</v>
      </c>
      <c r="H34" s="36"/>
    </row>
    <row r="35" spans="1:10" ht="15" customHeight="1">
      <c r="A35" s="110" t="s">
        <v>95</v>
      </c>
      <c r="B35" s="18">
        <v>100</v>
      </c>
      <c r="C35" s="18"/>
      <c r="D35" s="19">
        <v>19.100000000000001</v>
      </c>
      <c r="E35" s="19">
        <v>4.3</v>
      </c>
      <c r="F35" s="19">
        <v>13.4</v>
      </c>
      <c r="G35" s="19">
        <v>168.6</v>
      </c>
      <c r="H35" s="36"/>
    </row>
    <row r="36" spans="1:10" ht="15" customHeight="1">
      <c r="A36" s="22" t="s">
        <v>96</v>
      </c>
      <c r="B36" s="18">
        <v>50</v>
      </c>
      <c r="C36" s="18"/>
      <c r="D36" s="19">
        <v>1.37</v>
      </c>
      <c r="E36" s="19">
        <v>1.89</v>
      </c>
      <c r="F36" s="19">
        <v>2.17</v>
      </c>
      <c r="G36" s="19">
        <v>31.1</v>
      </c>
      <c r="H36" s="30"/>
    </row>
    <row r="37" spans="1:10" ht="15" customHeight="1">
      <c r="A37" s="22" t="s">
        <v>98</v>
      </c>
      <c r="B37" s="18">
        <v>200</v>
      </c>
      <c r="C37" s="18"/>
      <c r="D37" s="19">
        <v>0.3</v>
      </c>
      <c r="E37" s="19">
        <v>0.1</v>
      </c>
      <c r="F37" s="19">
        <v>10.199999999999999</v>
      </c>
      <c r="G37" s="19">
        <v>42.8</v>
      </c>
      <c r="H37" s="36"/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36"/>
    </row>
    <row r="39" spans="1:10" ht="15" customHeight="1">
      <c r="A39" s="22"/>
      <c r="B39" s="18"/>
      <c r="C39" s="58"/>
      <c r="D39" s="19"/>
      <c r="E39" s="19"/>
      <c r="F39" s="19"/>
      <c r="G39" s="19"/>
      <c r="H39" s="30"/>
    </row>
    <row r="40" spans="1:10" ht="15" customHeight="1">
      <c r="A40" s="26" t="s">
        <v>18</v>
      </c>
      <c r="B40" s="27">
        <f>B33+B34+B35+B36+B37+B38+B39</f>
        <v>780</v>
      </c>
      <c r="C40" s="27"/>
      <c r="D40" s="28">
        <f>D33+D34+D35+D36+D37+D38+D39</f>
        <v>34.370000000000005</v>
      </c>
      <c r="E40" s="28">
        <f>E33+E34+E35+E36+E37+E38+E39</f>
        <v>18.290000000000003</v>
      </c>
      <c r="F40" s="28">
        <f>F33+F34+F35+F36+F37+F38+F39</f>
        <v>109.07000000000001</v>
      </c>
      <c r="G40" s="28">
        <f>G33+G34+G35+G36+G37+G38+G39</f>
        <v>737.7</v>
      </c>
      <c r="H40" s="31"/>
      <c r="I40" t="s">
        <v>25</v>
      </c>
      <c r="J40" s="32">
        <f>H31+H40</f>
        <v>0</v>
      </c>
    </row>
    <row r="41" spans="1:10" ht="15" customHeight="1">
      <c r="A41" s="147" t="s">
        <v>29</v>
      </c>
      <c r="B41" s="148"/>
      <c r="C41" s="148"/>
      <c r="D41" s="148"/>
      <c r="E41" s="148"/>
      <c r="F41" s="148"/>
      <c r="G41" s="148"/>
      <c r="H41" s="149"/>
    </row>
    <row r="42" spans="1:10" ht="15" customHeight="1">
      <c r="A42" s="24" t="s">
        <v>93</v>
      </c>
      <c r="B42" s="18">
        <v>200</v>
      </c>
      <c r="C42" s="18"/>
      <c r="D42" s="19">
        <v>4.7</v>
      </c>
      <c r="E42" s="19">
        <v>5.7</v>
      </c>
      <c r="F42" s="19">
        <v>10.1</v>
      </c>
      <c r="G42" s="19">
        <v>110.4</v>
      </c>
      <c r="H42" s="36"/>
    </row>
    <row r="43" spans="1:10" ht="15" customHeight="1">
      <c r="A43" s="22" t="s">
        <v>94</v>
      </c>
      <c r="B43" s="18">
        <v>180</v>
      </c>
      <c r="C43" s="18"/>
      <c r="D43" s="19">
        <v>4.3</v>
      </c>
      <c r="E43" s="19">
        <v>5.8</v>
      </c>
      <c r="F43" s="19">
        <v>43.7</v>
      </c>
      <c r="G43" s="19">
        <v>244.2</v>
      </c>
      <c r="H43" s="36"/>
    </row>
    <row r="44" spans="1:10" ht="15" customHeight="1">
      <c r="A44" s="110" t="s">
        <v>95</v>
      </c>
      <c r="B44" s="18">
        <v>100</v>
      </c>
      <c r="C44" s="18"/>
      <c r="D44" s="19">
        <v>19.100000000000001</v>
      </c>
      <c r="E44" s="19">
        <v>4.3</v>
      </c>
      <c r="F44" s="19">
        <v>13.4</v>
      </c>
      <c r="G44" s="19">
        <v>168.6</v>
      </c>
      <c r="H44" s="36"/>
    </row>
    <row r="45" spans="1:10" ht="15" customHeight="1">
      <c r="A45" s="22" t="s">
        <v>96</v>
      </c>
      <c r="B45" s="18">
        <v>50</v>
      </c>
      <c r="C45" s="18"/>
      <c r="D45" s="19">
        <v>1.37</v>
      </c>
      <c r="E45" s="19">
        <v>1.89</v>
      </c>
      <c r="F45" s="19">
        <v>2.17</v>
      </c>
      <c r="G45" s="19">
        <v>31.1</v>
      </c>
      <c r="H45" s="30"/>
    </row>
    <row r="46" spans="1:10" ht="15" customHeight="1">
      <c r="A46" s="21" t="s">
        <v>71</v>
      </c>
      <c r="B46" s="18">
        <v>200</v>
      </c>
      <c r="C46" s="18"/>
      <c r="D46" s="19">
        <v>0.2</v>
      </c>
      <c r="E46" s="19">
        <v>0</v>
      </c>
      <c r="F46" s="19">
        <v>6.4</v>
      </c>
      <c r="G46" s="19">
        <v>26.8</v>
      </c>
      <c r="H46" s="36"/>
    </row>
    <row r="47" spans="1:10" ht="15" customHeight="1">
      <c r="A47" s="22" t="s">
        <v>16</v>
      </c>
      <c r="B47" s="18">
        <v>50</v>
      </c>
      <c r="C47" s="18"/>
      <c r="D47" s="19">
        <v>4.5999999999999996</v>
      </c>
      <c r="E47" s="19">
        <v>0.5</v>
      </c>
      <c r="F47" s="19">
        <v>29.5</v>
      </c>
      <c r="G47" s="19">
        <v>140.6</v>
      </c>
      <c r="H47" s="36"/>
    </row>
    <row r="48" spans="1:10" ht="15" customHeight="1">
      <c r="A48" s="26" t="s">
        <v>18</v>
      </c>
      <c r="B48" s="27">
        <f>B42+B43+B44+B45+B46+B47</f>
        <v>780</v>
      </c>
      <c r="C48" s="27"/>
      <c r="D48" s="28">
        <f>D42+D43+D44+D45+D46+D47</f>
        <v>34.270000000000003</v>
      </c>
      <c r="E48" s="28">
        <f>E42+E43+E44+E45+E46+E47</f>
        <v>18.190000000000001</v>
      </c>
      <c r="F48" s="28">
        <f>F42+F43+F44+F45+F46+F47</f>
        <v>105.27000000000001</v>
      </c>
      <c r="G48" s="28">
        <f>G42+G43+G44+G45+G46+G47</f>
        <v>721.7</v>
      </c>
      <c r="H48" s="31"/>
    </row>
    <row r="49" spans="1:8" ht="15" customHeight="1">
      <c r="A49" s="147" t="s">
        <v>31</v>
      </c>
      <c r="B49" s="148"/>
      <c r="C49" s="148"/>
      <c r="D49" s="148"/>
      <c r="E49" s="148"/>
      <c r="F49" s="148"/>
      <c r="G49" s="148"/>
      <c r="H49" s="149"/>
    </row>
    <row r="50" spans="1:8" ht="15" customHeight="1">
      <c r="A50" s="24" t="s">
        <v>93</v>
      </c>
      <c r="B50" s="18">
        <v>200</v>
      </c>
      <c r="C50" s="18"/>
      <c r="D50" s="19">
        <v>4.7</v>
      </c>
      <c r="E50" s="19">
        <v>5.7</v>
      </c>
      <c r="F50" s="19">
        <v>10.1</v>
      </c>
      <c r="G50" s="19">
        <v>110.4</v>
      </c>
      <c r="H50" s="51">
        <v>7.82</v>
      </c>
    </row>
    <row r="51" spans="1:8" ht="15" customHeight="1">
      <c r="A51" s="22" t="s">
        <v>94</v>
      </c>
      <c r="B51" s="18">
        <v>180</v>
      </c>
      <c r="C51" s="18"/>
      <c r="D51" s="19">
        <v>4.3</v>
      </c>
      <c r="E51" s="19">
        <v>5.8</v>
      </c>
      <c r="F51" s="19">
        <v>43.7</v>
      </c>
      <c r="G51" s="19">
        <v>244.2</v>
      </c>
      <c r="H51" s="51">
        <v>16.170000000000002</v>
      </c>
    </row>
    <row r="52" spans="1:8" ht="15" customHeight="1">
      <c r="A52" s="110" t="s">
        <v>95</v>
      </c>
      <c r="B52" s="18">
        <v>100</v>
      </c>
      <c r="C52" s="18"/>
      <c r="D52" s="19">
        <v>19.100000000000001</v>
      </c>
      <c r="E52" s="19">
        <v>4.3</v>
      </c>
      <c r="F52" s="19">
        <v>13.4</v>
      </c>
      <c r="G52" s="19">
        <v>168.6</v>
      </c>
      <c r="H52" s="51">
        <v>42.87</v>
      </c>
    </row>
    <row r="53" spans="1:8" ht="15" customHeight="1">
      <c r="A53" s="22" t="s">
        <v>96</v>
      </c>
      <c r="B53" s="18">
        <v>50</v>
      </c>
      <c r="C53" s="18"/>
      <c r="D53" s="19">
        <v>1.37</v>
      </c>
      <c r="E53" s="19">
        <v>1.89</v>
      </c>
      <c r="F53" s="19">
        <v>2.17</v>
      </c>
      <c r="G53" s="19">
        <v>31.1</v>
      </c>
      <c r="H53" s="52">
        <v>2.87</v>
      </c>
    </row>
    <row r="54" spans="1:8" ht="15" customHeight="1">
      <c r="A54" s="21" t="s">
        <v>71</v>
      </c>
      <c r="B54" s="18">
        <v>200</v>
      </c>
      <c r="C54" s="18"/>
      <c r="D54" s="19">
        <v>0.2</v>
      </c>
      <c r="E54" s="19">
        <v>0</v>
      </c>
      <c r="F54" s="19">
        <v>6.4</v>
      </c>
      <c r="G54" s="19">
        <v>26.8</v>
      </c>
      <c r="H54" s="51">
        <v>1.58</v>
      </c>
    </row>
    <row r="55" spans="1:8" ht="15" customHeight="1">
      <c r="A55" s="22" t="s">
        <v>16</v>
      </c>
      <c r="B55" s="18">
        <v>50</v>
      </c>
      <c r="C55" s="18"/>
      <c r="D55" s="19">
        <v>4.5999999999999996</v>
      </c>
      <c r="E55" s="19">
        <v>0.5</v>
      </c>
      <c r="F55" s="19">
        <v>29.5</v>
      </c>
      <c r="G55" s="19">
        <v>140.6</v>
      </c>
      <c r="H55" s="51">
        <v>4.0999999999999996</v>
      </c>
    </row>
    <row r="56" spans="1:8" ht="15" customHeight="1">
      <c r="A56" s="26" t="s">
        <v>18</v>
      </c>
      <c r="B56" s="27">
        <f>SUM(B50:B55)</f>
        <v>780</v>
      </c>
      <c r="C56" s="27"/>
      <c r="D56" s="27">
        <f t="shared" ref="D56:H56" si="0">SUM(D50:D55)</f>
        <v>34.270000000000003</v>
      </c>
      <c r="E56" s="27">
        <f t="shared" si="0"/>
        <v>18.190000000000001</v>
      </c>
      <c r="F56" s="27">
        <f t="shared" si="0"/>
        <v>105.27000000000001</v>
      </c>
      <c r="G56" s="27">
        <f t="shared" si="0"/>
        <v>721.7</v>
      </c>
      <c r="H56" s="53">
        <f t="shared" si="0"/>
        <v>75.41</v>
      </c>
    </row>
    <row r="57" spans="1:8" ht="15" customHeight="1">
      <c r="A57" s="147" t="s">
        <v>32</v>
      </c>
      <c r="B57" s="148"/>
      <c r="C57" s="148"/>
      <c r="D57" s="148"/>
      <c r="E57" s="148"/>
      <c r="F57" s="148"/>
      <c r="G57" s="148"/>
      <c r="H57" s="149"/>
    </row>
    <row r="58" spans="1:8" ht="15" customHeight="1">
      <c r="A58" s="24" t="s">
        <v>93</v>
      </c>
      <c r="B58" s="18">
        <v>200</v>
      </c>
      <c r="C58" s="18"/>
      <c r="D58" s="19">
        <v>4.7</v>
      </c>
      <c r="E58" s="19">
        <v>5.7</v>
      </c>
      <c r="F58" s="19">
        <v>10.1</v>
      </c>
      <c r="G58" s="19">
        <v>110.4</v>
      </c>
      <c r="H58" s="51">
        <v>7.75</v>
      </c>
    </row>
    <row r="59" spans="1:8" ht="15" customHeight="1">
      <c r="A59" s="22" t="s">
        <v>94</v>
      </c>
      <c r="B59" s="18">
        <v>180</v>
      </c>
      <c r="C59" s="18"/>
      <c r="D59" s="19">
        <v>4.3</v>
      </c>
      <c r="E59" s="19">
        <v>5.8</v>
      </c>
      <c r="F59" s="19">
        <v>43.7</v>
      </c>
      <c r="G59" s="19">
        <v>244.2</v>
      </c>
      <c r="H59" s="51">
        <v>16.170000000000002</v>
      </c>
    </row>
    <row r="60" spans="1:8" ht="15" customHeight="1">
      <c r="A60" s="110" t="s">
        <v>95</v>
      </c>
      <c r="B60" s="18">
        <v>100</v>
      </c>
      <c r="C60" s="18"/>
      <c r="D60" s="19">
        <v>19.100000000000001</v>
      </c>
      <c r="E60" s="19">
        <v>4.3</v>
      </c>
      <c r="F60" s="19">
        <v>13.4</v>
      </c>
      <c r="G60" s="19">
        <v>168.6</v>
      </c>
      <c r="H60" s="51">
        <v>43.88</v>
      </c>
    </row>
    <row r="61" spans="1:8" ht="15" customHeight="1">
      <c r="A61" s="22" t="s">
        <v>96</v>
      </c>
      <c r="B61" s="18">
        <v>50</v>
      </c>
      <c r="C61" s="18"/>
      <c r="D61" s="19">
        <v>1.37</v>
      </c>
      <c r="E61" s="19">
        <v>1.89</v>
      </c>
      <c r="F61" s="19">
        <v>2.17</v>
      </c>
      <c r="G61" s="19">
        <v>31.1</v>
      </c>
      <c r="H61" s="52">
        <v>2.87</v>
      </c>
    </row>
    <row r="62" spans="1:8" ht="15" customHeight="1">
      <c r="A62" s="22" t="s">
        <v>98</v>
      </c>
      <c r="B62" s="18">
        <v>200</v>
      </c>
      <c r="C62" s="18"/>
      <c r="D62" s="19">
        <v>0.3</v>
      </c>
      <c r="E62" s="19">
        <v>0.1</v>
      </c>
      <c r="F62" s="19">
        <v>10.199999999999999</v>
      </c>
      <c r="G62" s="19">
        <v>42.8</v>
      </c>
      <c r="H62" s="51">
        <v>15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51">
        <v>4.0999999999999996</v>
      </c>
    </row>
    <row r="64" spans="1:8" ht="15" customHeight="1">
      <c r="A64" s="37" t="s">
        <v>99</v>
      </c>
      <c r="B64" s="38">
        <v>80</v>
      </c>
      <c r="C64" s="38"/>
      <c r="D64" s="39">
        <v>1.31</v>
      </c>
      <c r="E64" s="39">
        <v>8.07</v>
      </c>
      <c r="F64" s="39">
        <v>7.71</v>
      </c>
      <c r="G64" s="39">
        <v>108.7</v>
      </c>
      <c r="H64" s="54">
        <v>7</v>
      </c>
    </row>
    <row r="65" spans="1:9" ht="15" customHeight="1">
      <c r="A65" s="37" t="s">
        <v>100</v>
      </c>
      <c r="B65" s="38">
        <v>60</v>
      </c>
      <c r="C65" s="38"/>
      <c r="D65" s="39">
        <v>4.84</v>
      </c>
      <c r="E65" s="39">
        <v>2.73</v>
      </c>
      <c r="F65" s="39">
        <v>32.229999999999997</v>
      </c>
      <c r="G65" s="39">
        <v>172.9</v>
      </c>
      <c r="H65" s="54">
        <v>7</v>
      </c>
    </row>
    <row r="66" spans="1:9" ht="15" customHeight="1" thickBot="1">
      <c r="A66" s="41" t="s">
        <v>18</v>
      </c>
      <c r="B66" s="42">
        <f>B58+B59+B60+B61+B62+B63+B64+B65</f>
        <v>920</v>
      </c>
      <c r="C66" s="42"/>
      <c r="D66" s="43">
        <f>D58+D59+D60+D61+D62+D63+D64+D65</f>
        <v>40.52000000000001</v>
      </c>
      <c r="E66" s="43">
        <f>E58+E59+E60+E61+E62+E63+E64+E65</f>
        <v>29.090000000000003</v>
      </c>
      <c r="F66" s="43">
        <f>F58+F59+F60+F62+F61+$C63+F63+F64+F65</f>
        <v>149.01</v>
      </c>
      <c r="G66" s="43">
        <f>G58+G59+G60+G61+G62+G63+G64+G65</f>
        <v>1019.3000000000001</v>
      </c>
      <c r="H66" s="55">
        <f>H58+H59+H60+H61+H62+H63+H64+H65</f>
        <v>103.77000000000001</v>
      </c>
    </row>
    <row r="67" spans="1:9" hidden="1"/>
    <row r="68" spans="1:9" hidden="1">
      <c r="A68" s="160" t="s">
        <v>101</v>
      </c>
      <c r="B68" s="161"/>
      <c r="C68" s="161"/>
      <c r="D68" s="161"/>
      <c r="E68" s="161"/>
      <c r="F68" s="161"/>
      <c r="G68" s="161"/>
      <c r="H68" s="162"/>
    </row>
    <row r="69" spans="1:9" hidden="1">
      <c r="A69" s="17" t="s">
        <v>92</v>
      </c>
      <c r="B69" s="18">
        <v>200</v>
      </c>
      <c r="C69" s="108"/>
      <c r="D69" s="19">
        <v>5.49</v>
      </c>
      <c r="E69" s="19">
        <v>4.54</v>
      </c>
      <c r="F69" s="19">
        <v>16.399999999999999</v>
      </c>
      <c r="G69" s="19">
        <v>128.30000000000001</v>
      </c>
      <c r="H69" s="20">
        <v>11.52</v>
      </c>
      <c r="I69" t="s">
        <v>35</v>
      </c>
    </row>
    <row r="70" spans="1:9" hidden="1">
      <c r="A70" s="22" t="s">
        <v>56</v>
      </c>
      <c r="B70" s="18">
        <v>200</v>
      </c>
      <c r="C70" s="18"/>
      <c r="D70" s="19">
        <v>0.19</v>
      </c>
      <c r="E70" s="19">
        <v>0.04</v>
      </c>
      <c r="F70" s="19">
        <v>0.06</v>
      </c>
      <c r="G70" s="19">
        <v>1.4</v>
      </c>
      <c r="H70" s="20">
        <v>0.99</v>
      </c>
    </row>
    <row r="71" spans="1:9" hidden="1">
      <c r="A71" s="21" t="s">
        <v>42</v>
      </c>
      <c r="B71" s="45">
        <v>60</v>
      </c>
      <c r="C71" s="45"/>
      <c r="D71" s="46">
        <v>3.96</v>
      </c>
      <c r="E71" s="46">
        <v>0.72</v>
      </c>
      <c r="F71" s="46">
        <v>20.04</v>
      </c>
      <c r="G71" s="46">
        <v>102.5</v>
      </c>
      <c r="H71" s="25">
        <v>6.32</v>
      </c>
    </row>
    <row r="72" spans="1:9" hidden="1">
      <c r="A72" s="22" t="s">
        <v>102</v>
      </c>
      <c r="B72" s="18">
        <v>150</v>
      </c>
      <c r="C72" s="33"/>
      <c r="D72" s="34">
        <v>0.6</v>
      </c>
      <c r="E72" s="34">
        <v>0.5</v>
      </c>
      <c r="F72" s="34">
        <v>11.5</v>
      </c>
      <c r="G72" s="34">
        <v>68.3</v>
      </c>
      <c r="H72" s="25">
        <v>34.5</v>
      </c>
    </row>
    <row r="73" spans="1:9" hidden="1">
      <c r="A73" s="26" t="s">
        <v>18</v>
      </c>
      <c r="B73" s="27">
        <f>B69+B70+B71+B72</f>
        <v>610</v>
      </c>
      <c r="C73" s="27"/>
      <c r="D73" s="28">
        <f>D69+D70+D71+D72</f>
        <v>10.24</v>
      </c>
      <c r="E73" s="28">
        <f>E69+E70+E71+E72</f>
        <v>5.8</v>
      </c>
      <c r="F73" s="28">
        <f>F69+F70+F71+F72</f>
        <v>48</v>
      </c>
      <c r="G73" s="28">
        <f>G69+G70+G71+G72</f>
        <v>300.5</v>
      </c>
      <c r="H73" s="29">
        <f>H69+H70+H71+H72</f>
        <v>53.33</v>
      </c>
    </row>
    <row r="74" spans="1:9" hidden="1">
      <c r="A74" s="147" t="s">
        <v>39</v>
      </c>
      <c r="B74" s="148"/>
      <c r="C74" s="148"/>
      <c r="D74" s="148"/>
      <c r="E74" s="148"/>
      <c r="F74" s="148"/>
      <c r="G74" s="148"/>
      <c r="H74" s="149"/>
    </row>
    <row r="75" spans="1:9" hidden="1">
      <c r="A75" s="24" t="s">
        <v>93</v>
      </c>
      <c r="B75" s="18">
        <v>200</v>
      </c>
      <c r="C75" s="18"/>
      <c r="D75" s="19">
        <v>4.71</v>
      </c>
      <c r="E75" s="19">
        <v>5.66</v>
      </c>
      <c r="F75" s="19">
        <v>8.32</v>
      </c>
      <c r="G75" s="19">
        <v>103.1</v>
      </c>
      <c r="H75" s="20">
        <v>7.57</v>
      </c>
      <c r="I75" t="s">
        <v>35</v>
      </c>
    </row>
    <row r="76" spans="1:9" hidden="1">
      <c r="A76" s="22" t="s">
        <v>103</v>
      </c>
      <c r="B76" s="18">
        <v>180</v>
      </c>
      <c r="C76" s="18"/>
      <c r="D76" s="19">
        <v>5.31</v>
      </c>
      <c r="E76" s="19">
        <v>6.32</v>
      </c>
      <c r="F76" s="19">
        <v>36.6</v>
      </c>
      <c r="G76" s="19">
        <v>224.5</v>
      </c>
      <c r="H76" s="20">
        <v>7.38</v>
      </c>
    </row>
    <row r="77" spans="1:9" hidden="1">
      <c r="A77" s="110" t="s">
        <v>95</v>
      </c>
      <c r="B77" s="18">
        <v>100</v>
      </c>
      <c r="C77" s="18"/>
      <c r="D77" s="19">
        <v>19.100000000000001</v>
      </c>
      <c r="E77" s="19">
        <v>4.3</v>
      </c>
      <c r="F77" s="19">
        <v>13.4</v>
      </c>
      <c r="G77" s="19">
        <v>168.6</v>
      </c>
      <c r="H77" s="20">
        <v>46.07</v>
      </c>
      <c r="I77" t="s">
        <v>40</v>
      </c>
    </row>
    <row r="78" spans="1:9" hidden="1">
      <c r="A78" s="22" t="s">
        <v>96</v>
      </c>
      <c r="B78" s="18">
        <v>50</v>
      </c>
      <c r="C78" s="18"/>
      <c r="D78" s="19">
        <v>1.37</v>
      </c>
      <c r="E78" s="19">
        <v>1.89</v>
      </c>
      <c r="F78" s="19">
        <v>2.17</v>
      </c>
      <c r="G78" s="19">
        <v>31.1</v>
      </c>
      <c r="H78" s="30">
        <v>1.7</v>
      </c>
    </row>
    <row r="79" spans="1:9" hidden="1">
      <c r="A79" s="22" t="s">
        <v>104</v>
      </c>
      <c r="B79" s="18">
        <v>200</v>
      </c>
      <c r="C79" s="18"/>
      <c r="D79" s="19">
        <v>0.3</v>
      </c>
      <c r="E79" s="19">
        <v>7.0000000000000007E-2</v>
      </c>
      <c r="F79" s="19">
        <v>3.87</v>
      </c>
      <c r="G79" s="19">
        <v>17.399999999999999</v>
      </c>
      <c r="H79" s="20">
        <v>7.84</v>
      </c>
    </row>
    <row r="80" spans="1:9" hidden="1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>
        <v>6.32</v>
      </c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6" t="s">
        <v>18</v>
      </c>
      <c r="B82" s="27">
        <f>B75+B76+B77+B78+B79+B80+B81</f>
        <v>790</v>
      </c>
      <c r="C82" s="27"/>
      <c r="D82" s="28">
        <f>D75+D76+D77+D78+D79+D80+D81</f>
        <v>34.75</v>
      </c>
      <c r="E82" s="28">
        <f>E75+E76+E77+E78+E79+E80+E81</f>
        <v>18.96</v>
      </c>
      <c r="F82" s="28">
        <f>F75+F76+F77+F78+F79+F80+F81</f>
        <v>84.4</v>
      </c>
      <c r="G82" s="28">
        <f>G75+G76+G77+G78+G79+G80+G81</f>
        <v>647.20000000000005</v>
      </c>
      <c r="H82" s="31">
        <f>H75+H76+H77+H78+H79+H80+H81</f>
        <v>76.88</v>
      </c>
      <c r="I82" t="s">
        <v>25</v>
      </c>
      <c r="J82" s="32">
        <f>H82+H73</f>
        <v>130.20999999999998</v>
      </c>
    </row>
    <row r="83" spans="1:10">
      <c r="A83" s="160" t="s">
        <v>105</v>
      </c>
      <c r="B83" s="161"/>
      <c r="C83" s="161"/>
      <c r="D83" s="161"/>
      <c r="E83" s="161"/>
      <c r="F83" s="161"/>
      <c r="G83" s="161"/>
      <c r="H83" s="162"/>
    </row>
    <row r="84" spans="1:10">
      <c r="A84" s="17" t="s">
        <v>92</v>
      </c>
      <c r="B84" s="18">
        <v>200</v>
      </c>
      <c r="C84" s="108"/>
      <c r="D84" s="19">
        <v>5.49</v>
      </c>
      <c r="E84" s="19">
        <v>4.54</v>
      </c>
      <c r="F84" s="19">
        <v>16.399999999999999</v>
      </c>
      <c r="G84" s="19">
        <v>128.30000000000001</v>
      </c>
      <c r="H84" s="36"/>
      <c r="I84" t="s">
        <v>35</v>
      </c>
    </row>
    <row r="85" spans="1:10">
      <c r="A85" s="22" t="s">
        <v>56</v>
      </c>
      <c r="B85" s="18">
        <v>200</v>
      </c>
      <c r="C85" s="18"/>
      <c r="D85" s="19">
        <v>0.19</v>
      </c>
      <c r="E85" s="19">
        <v>0.04</v>
      </c>
      <c r="F85" s="19">
        <v>0.06</v>
      </c>
      <c r="G85" s="19">
        <v>1.4</v>
      </c>
      <c r="H85" s="36"/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104"/>
    </row>
    <row r="87" spans="1:10">
      <c r="A87" s="22" t="s">
        <v>27</v>
      </c>
      <c r="B87" s="33">
        <v>180</v>
      </c>
      <c r="C87" s="18"/>
      <c r="D87" s="34">
        <v>0.7</v>
      </c>
      <c r="E87" s="34">
        <v>0.7</v>
      </c>
      <c r="F87" s="34">
        <v>17.600000000000001</v>
      </c>
      <c r="G87" s="34">
        <v>79.900000000000006</v>
      </c>
      <c r="H87" s="25"/>
    </row>
    <row r="88" spans="1:10">
      <c r="A88" s="22" t="s">
        <v>44</v>
      </c>
      <c r="B88" s="18">
        <v>55</v>
      </c>
      <c r="C88" s="33"/>
      <c r="D88" s="34">
        <v>2.34</v>
      </c>
      <c r="E88" s="34">
        <v>3.3</v>
      </c>
      <c r="F88" s="34">
        <v>43.19</v>
      </c>
      <c r="G88" s="34">
        <v>211.75</v>
      </c>
      <c r="H88" s="104"/>
    </row>
    <row r="89" spans="1:10">
      <c r="A89" s="26" t="s">
        <v>18</v>
      </c>
      <c r="B89" s="27">
        <f>B84+B85+B86+B87+B88+C91</f>
        <v>695</v>
      </c>
      <c r="C89" s="27"/>
      <c r="D89" s="28">
        <f>D84+D85+D86+D87+D88</f>
        <v>12.68</v>
      </c>
      <c r="E89" s="28">
        <f>E84+E85+E86+E87+E88</f>
        <v>9.3000000000000007</v>
      </c>
      <c r="F89" s="28">
        <f>F84+F85+F86+F87+F88</f>
        <v>97.289999999999992</v>
      </c>
      <c r="G89" s="28">
        <f>G84+G85+G86+G87+G88</f>
        <v>523.85</v>
      </c>
      <c r="H89" s="29"/>
    </row>
    <row r="90" spans="1:10">
      <c r="A90" s="147" t="s">
        <v>39</v>
      </c>
      <c r="B90" s="148"/>
      <c r="C90" s="148"/>
      <c r="D90" s="148"/>
      <c r="E90" s="148"/>
      <c r="F90" s="148"/>
      <c r="G90" s="148"/>
      <c r="H90" s="149"/>
    </row>
    <row r="91" spans="1:10">
      <c r="A91" s="24" t="s">
        <v>93</v>
      </c>
      <c r="B91" s="18">
        <v>200</v>
      </c>
      <c r="C91" s="18"/>
      <c r="D91" s="19">
        <v>4.71</v>
      </c>
      <c r="E91" s="19">
        <v>5.66</v>
      </c>
      <c r="F91" s="19">
        <v>8.32</v>
      </c>
      <c r="G91" s="19">
        <v>103.1</v>
      </c>
      <c r="H91" s="36"/>
      <c r="I91" t="s">
        <v>35</v>
      </c>
    </row>
    <row r="92" spans="1:10">
      <c r="A92" s="22" t="s">
        <v>103</v>
      </c>
      <c r="B92" s="18">
        <v>180</v>
      </c>
      <c r="C92" s="18"/>
      <c r="D92" s="19">
        <v>5.31</v>
      </c>
      <c r="E92" s="19">
        <v>6.32</v>
      </c>
      <c r="F92" s="19">
        <v>36.6</v>
      </c>
      <c r="G92" s="19">
        <v>224.5</v>
      </c>
      <c r="H92" s="36"/>
    </row>
    <row r="93" spans="1:10">
      <c r="A93" s="110" t="s">
        <v>95</v>
      </c>
      <c r="B93" s="18">
        <v>100</v>
      </c>
      <c r="C93" s="18"/>
      <c r="D93" s="19">
        <v>19.100000000000001</v>
      </c>
      <c r="E93" s="19">
        <v>4.3</v>
      </c>
      <c r="F93" s="19">
        <v>13.4</v>
      </c>
      <c r="G93" s="19">
        <v>168.6</v>
      </c>
      <c r="H93" s="36"/>
      <c r="I93" t="s">
        <v>40</v>
      </c>
    </row>
    <row r="94" spans="1:10">
      <c r="A94" s="22" t="s">
        <v>96</v>
      </c>
      <c r="B94" s="18">
        <v>50</v>
      </c>
      <c r="C94" s="18"/>
      <c r="D94" s="19">
        <v>1.37</v>
      </c>
      <c r="E94" s="19">
        <v>1.89</v>
      </c>
      <c r="F94" s="19">
        <v>2.17</v>
      </c>
      <c r="G94" s="19">
        <v>31.1</v>
      </c>
      <c r="H94" s="30"/>
    </row>
    <row r="95" spans="1:10">
      <c r="A95" s="22" t="s">
        <v>104</v>
      </c>
      <c r="B95" s="18">
        <v>200</v>
      </c>
      <c r="C95" s="18"/>
      <c r="D95" s="19">
        <v>0.3</v>
      </c>
      <c r="E95" s="19">
        <v>7.0000000000000007E-2</v>
      </c>
      <c r="F95" s="19">
        <v>3.87</v>
      </c>
      <c r="G95" s="19">
        <v>17.399999999999999</v>
      </c>
      <c r="H95" s="36"/>
    </row>
    <row r="96" spans="1:10">
      <c r="A96" s="21" t="s">
        <v>42</v>
      </c>
      <c r="B96" s="45">
        <v>60</v>
      </c>
      <c r="C96" s="45"/>
      <c r="D96" s="46">
        <v>3.96</v>
      </c>
      <c r="E96" s="46">
        <v>0.72</v>
      </c>
      <c r="F96" s="46">
        <v>20.04</v>
      </c>
      <c r="G96" s="46">
        <v>102.5</v>
      </c>
      <c r="H96" s="104"/>
    </row>
    <row r="97" spans="1:10">
      <c r="A97" s="24"/>
      <c r="B97" s="18"/>
      <c r="C97" s="18"/>
      <c r="D97" s="19"/>
      <c r="E97" s="19"/>
      <c r="F97" s="19"/>
      <c r="G97" s="19"/>
      <c r="H97" s="36"/>
    </row>
    <row r="98" spans="1:10">
      <c r="A98" s="26" t="s">
        <v>18</v>
      </c>
      <c r="B98" s="27">
        <f>B91+B92+B93+B94+B95+B96+B97</f>
        <v>790</v>
      </c>
      <c r="C98" s="27"/>
      <c r="D98" s="28">
        <f>D91+D92+D93+D94+D95+D96+D97</f>
        <v>34.75</v>
      </c>
      <c r="E98" s="28">
        <f>E91+E92+E93+E94+E95+E96+E97</f>
        <v>18.96</v>
      </c>
      <c r="F98" s="28">
        <f>F91+F92+F93+F94+F95+F96+F97</f>
        <v>84.4</v>
      </c>
      <c r="G98" s="28">
        <f>G91+G92+G93+G94+G95+G96+G97</f>
        <v>647.20000000000005</v>
      </c>
      <c r="H98" s="31"/>
      <c r="I98" t="s">
        <v>25</v>
      </c>
      <c r="J98" s="32">
        <f>H98+H89</f>
        <v>0</v>
      </c>
    </row>
    <row r="100" spans="1:10">
      <c r="A100" s="61" t="s">
        <v>58</v>
      </c>
      <c r="B100" s="62"/>
      <c r="C100" s="63"/>
      <c r="D100" s="3" t="s">
        <v>59</v>
      </c>
    </row>
  </sheetData>
  <mergeCells count="17">
    <mergeCell ref="A57:H57"/>
    <mergeCell ref="A68:H68"/>
    <mergeCell ref="A74:H74"/>
    <mergeCell ref="A83:H83"/>
    <mergeCell ref="A90:H90"/>
    <mergeCell ref="A49:H49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2:H32"/>
    <mergeCell ref="A41:H41"/>
  </mergeCells>
  <pageMargins left="0.39370078740157483" right="0.39370078740157483" top="0.39370078740157483" bottom="0.39370078740157483" header="0" footer="0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37" workbookViewId="0">
      <selection activeCell="N89" sqref="N89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5" max="5" width="9.5703125" customWidth="1"/>
    <col min="6" max="6" width="1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106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85">
        <v>11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06"/>
      <c r="D8" s="155" t="s">
        <v>6</v>
      </c>
      <c r="E8" s="155"/>
      <c r="F8" s="155"/>
      <c r="G8" s="156" t="s">
        <v>7</v>
      </c>
      <c r="H8" s="158" t="s">
        <v>8</v>
      </c>
    </row>
    <row r="9" spans="1:8" ht="15.75" thickBot="1">
      <c r="A9" s="184"/>
      <c r="B9" s="185"/>
      <c r="C9" s="107" t="s">
        <v>9</v>
      </c>
      <c r="D9" s="87" t="s">
        <v>10</v>
      </c>
      <c r="E9" s="87" t="s">
        <v>11</v>
      </c>
      <c r="F9" s="87" t="s">
        <v>12</v>
      </c>
      <c r="G9" s="186"/>
      <c r="H9" s="183"/>
    </row>
    <row r="10" spans="1:8" ht="15" customHeight="1" thickBot="1">
      <c r="A10" s="187" t="s">
        <v>13</v>
      </c>
      <c r="B10" s="188"/>
      <c r="C10" s="188"/>
      <c r="D10" s="188"/>
      <c r="E10" s="188"/>
      <c r="F10" s="188"/>
      <c r="G10" s="188"/>
      <c r="H10" s="189"/>
    </row>
    <row r="11" spans="1:8" ht="15" customHeight="1">
      <c r="A11" s="114" t="s">
        <v>62</v>
      </c>
      <c r="B11" s="115">
        <v>200</v>
      </c>
      <c r="C11" s="116"/>
      <c r="D11" s="116">
        <v>4.9000000000000004</v>
      </c>
      <c r="E11" s="116">
        <v>4.5</v>
      </c>
      <c r="F11" s="116">
        <v>18.399999999999999</v>
      </c>
      <c r="G11" s="116">
        <v>133.5</v>
      </c>
      <c r="H11" s="117">
        <v>13.53</v>
      </c>
    </row>
    <row r="12" spans="1:8" ht="15" customHeight="1">
      <c r="A12" s="91" t="s">
        <v>63</v>
      </c>
      <c r="B12" s="109">
        <v>200</v>
      </c>
      <c r="C12" s="27"/>
      <c r="D12" s="27">
        <v>0.2</v>
      </c>
      <c r="E12" s="27">
        <v>0.1</v>
      </c>
      <c r="F12" s="27">
        <v>6.6</v>
      </c>
      <c r="G12" s="27">
        <v>27.9</v>
      </c>
      <c r="H12" s="20">
        <v>3.23</v>
      </c>
    </row>
    <row r="13" spans="1:8" ht="15" customHeight="1">
      <c r="A13" s="91" t="s">
        <v>16</v>
      </c>
      <c r="B13" s="27">
        <v>50</v>
      </c>
      <c r="C13" s="27"/>
      <c r="D13" s="27">
        <v>4.5999999999999996</v>
      </c>
      <c r="E13" s="27">
        <v>0.5</v>
      </c>
      <c r="F13" s="27">
        <v>29.5</v>
      </c>
      <c r="G13" s="27">
        <v>140.6</v>
      </c>
      <c r="H13" s="20">
        <v>4.0999999999999996</v>
      </c>
    </row>
    <row r="14" spans="1:8" ht="15" customHeight="1">
      <c r="A14" s="22" t="s">
        <v>27</v>
      </c>
      <c r="B14" s="33">
        <v>180</v>
      </c>
      <c r="C14" s="18"/>
      <c r="D14" s="34">
        <v>0.7</v>
      </c>
      <c r="E14" s="34">
        <v>0.7</v>
      </c>
      <c r="F14" s="34">
        <v>17.600000000000001</v>
      </c>
      <c r="G14" s="34">
        <v>79.900000000000006</v>
      </c>
      <c r="H14" s="25">
        <v>22.86</v>
      </c>
    </row>
    <row r="15" spans="1:8" ht="15" customHeight="1">
      <c r="A15" s="22"/>
      <c r="B15" s="18"/>
      <c r="C15" s="58"/>
      <c r="D15" s="19"/>
      <c r="E15" s="19"/>
      <c r="F15" s="19"/>
      <c r="G15" s="19"/>
      <c r="H15" s="23"/>
    </row>
    <row r="16" spans="1:8" ht="15" customHeight="1">
      <c r="A16" s="66" t="s">
        <v>18</v>
      </c>
      <c r="B16" s="67">
        <f>SUM(B11:B14)+B15</f>
        <v>630</v>
      </c>
      <c r="C16" s="67"/>
      <c r="D16" s="69">
        <f>D11+D12+D13+D14+D15</f>
        <v>10.399999999999999</v>
      </c>
      <c r="E16" s="69">
        <f>SUM(E11:E14)+E15</f>
        <v>5.8</v>
      </c>
      <c r="F16" s="69">
        <f>SUM(F11:F14)+F15</f>
        <v>72.099999999999994</v>
      </c>
      <c r="G16" s="69">
        <f>SUM(G11:G14)+G15</f>
        <v>381.9</v>
      </c>
      <c r="H16" s="68">
        <f>SUM(H11:H14)+H15</f>
        <v>43.72</v>
      </c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91" t="s">
        <v>107</v>
      </c>
      <c r="B18" s="27">
        <v>200</v>
      </c>
      <c r="C18" s="27"/>
      <c r="D18" s="27">
        <v>4.8</v>
      </c>
      <c r="E18" s="27">
        <v>5.8</v>
      </c>
      <c r="F18" s="27">
        <v>13.6</v>
      </c>
      <c r="G18" s="27">
        <v>125.5</v>
      </c>
      <c r="H18" s="20">
        <v>9.92</v>
      </c>
    </row>
    <row r="19" spans="1:10" ht="15" customHeight="1">
      <c r="A19" s="91" t="s">
        <v>66</v>
      </c>
      <c r="B19" s="27">
        <v>180</v>
      </c>
      <c r="C19" s="27"/>
      <c r="D19" s="27">
        <v>9.9</v>
      </c>
      <c r="E19" s="27">
        <v>7.6</v>
      </c>
      <c r="F19" s="27">
        <v>43.1</v>
      </c>
      <c r="G19" s="27">
        <v>280.39999999999998</v>
      </c>
      <c r="H19" s="20">
        <v>13.47</v>
      </c>
    </row>
    <row r="20" spans="1:10" ht="15" customHeight="1">
      <c r="A20" s="91" t="s">
        <v>108</v>
      </c>
      <c r="B20" s="27">
        <v>100</v>
      </c>
      <c r="C20" s="27"/>
      <c r="D20" s="27">
        <v>14.1</v>
      </c>
      <c r="E20" s="27">
        <v>5.8</v>
      </c>
      <c r="F20" s="27">
        <v>4.4000000000000004</v>
      </c>
      <c r="G20" s="27">
        <v>126.4</v>
      </c>
      <c r="H20" s="20">
        <v>37.54</v>
      </c>
    </row>
    <row r="21" spans="1:10" ht="15" customHeight="1">
      <c r="A21" s="91" t="s">
        <v>109</v>
      </c>
      <c r="B21" s="27">
        <v>200</v>
      </c>
      <c r="C21" s="27"/>
      <c r="D21" s="27">
        <v>0.3</v>
      </c>
      <c r="E21" s="27">
        <v>0.1</v>
      </c>
      <c r="F21" s="27">
        <v>10.199999999999999</v>
      </c>
      <c r="G21" s="27">
        <v>42.8</v>
      </c>
      <c r="H21" s="20">
        <v>12.37</v>
      </c>
    </row>
    <row r="22" spans="1:10" ht="15" customHeight="1">
      <c r="A22" s="91" t="s">
        <v>16</v>
      </c>
      <c r="B22" s="27">
        <v>50</v>
      </c>
      <c r="C22" s="27"/>
      <c r="D22" s="27">
        <v>4.5999999999999996</v>
      </c>
      <c r="E22" s="27">
        <v>0.5</v>
      </c>
      <c r="F22" s="27">
        <v>29.5</v>
      </c>
      <c r="G22" s="27">
        <v>140.6</v>
      </c>
      <c r="H22" s="20">
        <v>4.0999999999999996</v>
      </c>
    </row>
    <row r="23" spans="1:10" ht="15" customHeight="1">
      <c r="A23" s="66" t="s">
        <v>18</v>
      </c>
      <c r="B23" s="67">
        <f>SUM(B18:B22)</f>
        <v>730</v>
      </c>
      <c r="C23" s="67"/>
      <c r="D23" s="67">
        <f>SUM(D18:D22)</f>
        <v>33.699999999999996</v>
      </c>
      <c r="E23" s="67">
        <f>SUM(E18:E22)</f>
        <v>19.8</v>
      </c>
      <c r="F23" s="67">
        <f>SUM(F18:F22)</f>
        <v>100.8</v>
      </c>
      <c r="G23" s="67">
        <f>SUM(G18:G22)</f>
        <v>715.69999999999993</v>
      </c>
      <c r="H23" s="70">
        <f>SUM(H18:H22)</f>
        <v>77.399999999999991</v>
      </c>
      <c r="I23" t="s">
        <v>25</v>
      </c>
      <c r="J23" s="32">
        <f>H16+H23</f>
        <v>121.11999999999999</v>
      </c>
    </row>
    <row r="24" spans="1:10" ht="15" customHeight="1">
      <c r="A24" s="147" t="s">
        <v>26</v>
      </c>
      <c r="B24" s="148"/>
      <c r="C24" s="148"/>
      <c r="D24" s="148"/>
      <c r="E24" s="148"/>
      <c r="F24" s="148"/>
      <c r="G24" s="148"/>
      <c r="H24" s="149"/>
    </row>
    <row r="25" spans="1:10" ht="15" customHeight="1">
      <c r="A25" s="91" t="s">
        <v>62</v>
      </c>
      <c r="B25" s="109">
        <v>200</v>
      </c>
      <c r="C25" s="109"/>
      <c r="D25" s="109">
        <v>4.9000000000000004</v>
      </c>
      <c r="E25" s="109">
        <v>4.5</v>
      </c>
      <c r="F25" s="109">
        <v>18.399999999999999</v>
      </c>
      <c r="G25" s="109">
        <v>133.5</v>
      </c>
      <c r="H25" s="20">
        <v>13.53</v>
      </c>
    </row>
    <row r="26" spans="1:10" ht="15" customHeight="1">
      <c r="A26" s="91" t="s">
        <v>63</v>
      </c>
      <c r="B26" s="109">
        <v>200</v>
      </c>
      <c r="C26" s="109"/>
      <c r="D26" s="109">
        <v>0.2</v>
      </c>
      <c r="E26" s="109">
        <v>0.1</v>
      </c>
      <c r="F26" s="109">
        <v>6.6</v>
      </c>
      <c r="G26" s="109">
        <v>27.9</v>
      </c>
      <c r="H26" s="20">
        <v>3.23</v>
      </c>
    </row>
    <row r="27" spans="1:10" ht="15" customHeight="1">
      <c r="A27" s="91" t="s">
        <v>16</v>
      </c>
      <c r="B27" s="27">
        <v>50</v>
      </c>
      <c r="C27" s="27"/>
      <c r="D27" s="27">
        <v>4.5999999999999996</v>
      </c>
      <c r="E27" s="27">
        <v>0.5</v>
      </c>
      <c r="F27" s="27">
        <v>29.5</v>
      </c>
      <c r="G27" s="27">
        <v>140.6</v>
      </c>
      <c r="H27" s="20">
        <v>4.0999999999999996</v>
      </c>
    </row>
    <row r="28" spans="1:10" ht="15" customHeight="1">
      <c r="A28" s="22" t="s">
        <v>27</v>
      </c>
      <c r="B28" s="33">
        <v>180</v>
      </c>
      <c r="C28" s="18"/>
      <c r="D28" s="34">
        <v>0.7</v>
      </c>
      <c r="E28" s="34">
        <v>0.7</v>
      </c>
      <c r="F28" s="34">
        <v>17.600000000000001</v>
      </c>
      <c r="G28" s="34">
        <v>79.900000000000006</v>
      </c>
      <c r="H28" s="25">
        <v>22.86</v>
      </c>
    </row>
    <row r="29" spans="1:10" ht="15" customHeight="1">
      <c r="A29" s="22" t="s">
        <v>110</v>
      </c>
      <c r="B29" s="18">
        <v>35</v>
      </c>
      <c r="C29" s="58"/>
      <c r="D29" s="19">
        <v>2.2000000000000002</v>
      </c>
      <c r="E29" s="19">
        <v>2.6</v>
      </c>
      <c r="F29" s="19">
        <v>13.96</v>
      </c>
      <c r="G29" s="19">
        <v>84.36</v>
      </c>
      <c r="H29" s="23">
        <v>22</v>
      </c>
    </row>
    <row r="30" spans="1:10" ht="15" customHeight="1">
      <c r="A30" s="22"/>
      <c r="B30" s="33"/>
      <c r="C30" s="18"/>
      <c r="D30" s="34"/>
      <c r="E30" s="34"/>
      <c r="F30" s="34"/>
      <c r="G30" s="34"/>
      <c r="H30" s="25"/>
    </row>
    <row r="31" spans="1:10" ht="15" customHeight="1">
      <c r="A31" s="66" t="s">
        <v>18</v>
      </c>
      <c r="B31" s="67">
        <f>SUM(B25:B29)+B30</f>
        <v>665</v>
      </c>
      <c r="C31" s="67"/>
      <c r="D31" s="69">
        <f>SUM(D25:D29)+D30</f>
        <v>12.599999999999998</v>
      </c>
      <c r="E31" s="69">
        <f>SUM(E25:E29)+E30</f>
        <v>8.4</v>
      </c>
      <c r="F31" s="69">
        <f>SUM(F25:F29)+F30</f>
        <v>86.06</v>
      </c>
      <c r="G31" s="69">
        <f>SUM(G25:G29)+G30</f>
        <v>466.26</v>
      </c>
      <c r="H31" s="68">
        <f>SUM(H25:H29)+H30</f>
        <v>65.72</v>
      </c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91" t="s">
        <v>107</v>
      </c>
      <c r="B33" s="109">
        <v>200</v>
      </c>
      <c r="C33" s="109"/>
      <c r="D33" s="109">
        <v>4.8</v>
      </c>
      <c r="E33" s="109">
        <v>5.8</v>
      </c>
      <c r="F33" s="109">
        <v>13.6</v>
      </c>
      <c r="G33" s="109">
        <v>125.5</v>
      </c>
      <c r="H33" s="20">
        <v>9.92</v>
      </c>
    </row>
    <row r="34" spans="1:10" ht="15" customHeight="1">
      <c r="A34" s="91" t="s">
        <v>66</v>
      </c>
      <c r="B34" s="109">
        <v>180</v>
      </c>
      <c r="C34" s="109"/>
      <c r="D34" s="109">
        <v>9.9</v>
      </c>
      <c r="E34" s="109">
        <v>7.6</v>
      </c>
      <c r="F34" s="109">
        <v>43.1</v>
      </c>
      <c r="G34" s="109">
        <v>280.39999999999998</v>
      </c>
      <c r="H34" s="20">
        <v>13.47</v>
      </c>
    </row>
    <row r="35" spans="1:10" ht="15" customHeight="1">
      <c r="A35" s="91" t="s">
        <v>108</v>
      </c>
      <c r="B35" s="109">
        <v>100</v>
      </c>
      <c r="C35" s="109"/>
      <c r="D35" s="109">
        <v>14.1</v>
      </c>
      <c r="E35" s="109">
        <v>5.8</v>
      </c>
      <c r="F35" s="109">
        <v>4.4000000000000004</v>
      </c>
      <c r="G35" s="109">
        <v>126.4</v>
      </c>
      <c r="H35" s="20">
        <v>37.54</v>
      </c>
    </row>
    <row r="36" spans="1:10" ht="15" customHeight="1">
      <c r="A36" s="91" t="s">
        <v>111</v>
      </c>
      <c r="B36" s="109">
        <v>200</v>
      </c>
      <c r="C36" s="109"/>
      <c r="D36" s="109">
        <v>0.3</v>
      </c>
      <c r="E36" s="109">
        <v>0.1</v>
      </c>
      <c r="F36" s="109">
        <v>10.199999999999999</v>
      </c>
      <c r="G36" s="109">
        <v>42.8</v>
      </c>
      <c r="H36" s="20">
        <v>12.37</v>
      </c>
    </row>
    <row r="37" spans="1:10" ht="15" customHeight="1">
      <c r="A37" s="91" t="s">
        <v>16</v>
      </c>
      <c r="B37" s="109">
        <v>50</v>
      </c>
      <c r="C37" s="109"/>
      <c r="D37" s="109">
        <v>4.5999999999999996</v>
      </c>
      <c r="E37" s="109">
        <v>0.5</v>
      </c>
      <c r="F37" s="109">
        <v>29.5</v>
      </c>
      <c r="G37" s="109">
        <v>140.6</v>
      </c>
      <c r="H37" s="20">
        <v>4.0999999999999996</v>
      </c>
    </row>
    <row r="38" spans="1:10" ht="15" customHeight="1">
      <c r="A38" s="66" t="s">
        <v>18</v>
      </c>
      <c r="B38" s="67">
        <f>SUM(B33:B37)</f>
        <v>730</v>
      </c>
      <c r="C38" s="67"/>
      <c r="D38" s="67">
        <f>SUM(D33:D37)</f>
        <v>33.699999999999996</v>
      </c>
      <c r="E38" s="67">
        <f>SUM(E33:E37)</f>
        <v>19.8</v>
      </c>
      <c r="F38" s="67">
        <f>SUM(F33:F37)</f>
        <v>100.8</v>
      </c>
      <c r="G38" s="67">
        <f>SUM(G33:G37)</f>
        <v>715.69999999999993</v>
      </c>
      <c r="H38" s="70">
        <f>SUM(H33:H37)</f>
        <v>77.399999999999991</v>
      </c>
      <c r="I38" t="s">
        <v>25</v>
      </c>
      <c r="J38" s="32">
        <f>H31+H38</f>
        <v>143.12</v>
      </c>
    </row>
    <row r="39" spans="1:10" ht="15" customHeight="1">
      <c r="A39" s="147" t="s">
        <v>29</v>
      </c>
      <c r="B39" s="148"/>
      <c r="C39" s="148"/>
      <c r="D39" s="148"/>
      <c r="E39" s="148"/>
      <c r="F39" s="148"/>
      <c r="G39" s="148"/>
      <c r="H39" s="149"/>
    </row>
    <row r="40" spans="1:10" ht="15" customHeight="1">
      <c r="A40" s="91" t="s">
        <v>107</v>
      </c>
      <c r="B40" s="27">
        <v>200</v>
      </c>
      <c r="C40" s="27"/>
      <c r="D40" s="27">
        <v>4.8</v>
      </c>
      <c r="E40" s="27">
        <v>5.8</v>
      </c>
      <c r="F40" s="27">
        <v>13.6</v>
      </c>
      <c r="G40" s="27">
        <v>125.5</v>
      </c>
      <c r="H40" s="36">
        <v>9.92</v>
      </c>
    </row>
    <row r="41" spans="1:10" ht="15" customHeight="1">
      <c r="A41" s="91" t="s">
        <v>66</v>
      </c>
      <c r="B41" s="109">
        <v>180</v>
      </c>
      <c r="C41" s="109"/>
      <c r="D41" s="109">
        <v>9.9</v>
      </c>
      <c r="E41" s="109">
        <v>7.6</v>
      </c>
      <c r="F41" s="109">
        <v>43.1</v>
      </c>
      <c r="G41" s="109">
        <v>280.39999999999998</v>
      </c>
      <c r="H41" s="20">
        <v>13.47</v>
      </c>
    </row>
    <row r="42" spans="1:10" ht="15" customHeight="1">
      <c r="A42" s="91" t="s">
        <v>108</v>
      </c>
      <c r="B42" s="109">
        <v>100</v>
      </c>
      <c r="C42" s="109"/>
      <c r="D42" s="109">
        <v>14.1</v>
      </c>
      <c r="E42" s="109">
        <v>5.8</v>
      </c>
      <c r="F42" s="109">
        <v>4.4000000000000004</v>
      </c>
      <c r="G42" s="109">
        <v>126.4</v>
      </c>
      <c r="H42" s="20">
        <v>37.54</v>
      </c>
    </row>
    <row r="43" spans="1:10" ht="15" customHeight="1">
      <c r="A43" s="91" t="s">
        <v>111</v>
      </c>
      <c r="B43" s="109">
        <v>200</v>
      </c>
      <c r="C43" s="109"/>
      <c r="D43" s="109">
        <v>0.3</v>
      </c>
      <c r="E43" s="109">
        <v>0.1</v>
      </c>
      <c r="F43" s="109">
        <v>10.199999999999999</v>
      </c>
      <c r="G43" s="109">
        <v>42.8</v>
      </c>
      <c r="H43" s="20">
        <v>12.37</v>
      </c>
    </row>
    <row r="44" spans="1:10" ht="15" customHeight="1">
      <c r="A44" s="91" t="s">
        <v>16</v>
      </c>
      <c r="B44" s="109">
        <v>60</v>
      </c>
      <c r="C44" s="109"/>
      <c r="D44" s="109">
        <v>4.5999999999999996</v>
      </c>
      <c r="E44" s="109">
        <v>0.5</v>
      </c>
      <c r="F44" s="109">
        <v>29.5</v>
      </c>
      <c r="G44" s="109">
        <v>140.6</v>
      </c>
      <c r="H44" s="29">
        <v>4.0999999999999996</v>
      </c>
    </row>
    <row r="45" spans="1:10" ht="15" customHeight="1">
      <c r="A45" s="66" t="s">
        <v>18</v>
      </c>
      <c r="B45" s="67">
        <f>SUM(B41:B44)+B40</f>
        <v>740</v>
      </c>
      <c r="C45" s="67"/>
      <c r="D45" s="67">
        <f>SUM(D41:D44)+D40</f>
        <v>33.699999999999996</v>
      </c>
      <c r="E45" s="67">
        <f>SUM(E41:E44)+E40</f>
        <v>19.799999999999997</v>
      </c>
      <c r="F45" s="67">
        <f>SUM(F41:F44)+F40</f>
        <v>100.8</v>
      </c>
      <c r="G45" s="67">
        <f>SUM(G41:G44)+G40</f>
        <v>715.69999999999993</v>
      </c>
      <c r="H45" s="69">
        <f>SUM(H41:H44)+H40</f>
        <v>77.399999999999991</v>
      </c>
    </row>
    <row r="46" spans="1:10" ht="15" customHeight="1">
      <c r="A46" s="147" t="s">
        <v>31</v>
      </c>
      <c r="B46" s="148"/>
      <c r="C46" s="148"/>
      <c r="D46" s="148"/>
      <c r="E46" s="148"/>
      <c r="F46" s="148"/>
      <c r="G46" s="148"/>
      <c r="H46" s="149"/>
    </row>
    <row r="47" spans="1:10" ht="15" customHeight="1">
      <c r="A47" s="91" t="s">
        <v>107</v>
      </c>
      <c r="B47" s="27">
        <v>200</v>
      </c>
      <c r="C47" s="27"/>
      <c r="D47" s="27">
        <v>4.8</v>
      </c>
      <c r="E47" s="27">
        <v>5.8</v>
      </c>
      <c r="F47" s="27">
        <v>13.6</v>
      </c>
      <c r="G47" s="27">
        <v>125.5</v>
      </c>
      <c r="H47" s="36">
        <v>9.92</v>
      </c>
    </row>
    <row r="48" spans="1:10" ht="15" customHeight="1">
      <c r="A48" s="91" t="s">
        <v>66</v>
      </c>
      <c r="B48" s="27">
        <v>180</v>
      </c>
      <c r="C48" s="27"/>
      <c r="D48" s="27">
        <v>9.9</v>
      </c>
      <c r="E48" s="27">
        <v>7.6</v>
      </c>
      <c r="F48" s="27">
        <v>43.1</v>
      </c>
      <c r="G48" s="27">
        <v>280.39999999999998</v>
      </c>
      <c r="H48" s="36">
        <v>13.47</v>
      </c>
    </row>
    <row r="49" spans="1:8" ht="15" customHeight="1">
      <c r="A49" s="91" t="s">
        <v>108</v>
      </c>
      <c r="B49" s="27">
        <v>100</v>
      </c>
      <c r="C49" s="27"/>
      <c r="D49" s="27">
        <v>14.1</v>
      </c>
      <c r="E49" s="27">
        <v>5.8</v>
      </c>
      <c r="F49" s="27">
        <v>4.4000000000000004</v>
      </c>
      <c r="G49" s="27">
        <v>126.4</v>
      </c>
      <c r="H49" s="36">
        <v>37.54</v>
      </c>
    </row>
    <row r="50" spans="1:8" ht="15" customHeight="1">
      <c r="A50" s="91" t="s">
        <v>111</v>
      </c>
      <c r="B50" s="109">
        <v>200</v>
      </c>
      <c r="C50" s="109"/>
      <c r="D50" s="109">
        <v>0.3</v>
      </c>
      <c r="E50" s="109">
        <v>0.1</v>
      </c>
      <c r="F50" s="109">
        <v>10.199999999999999</v>
      </c>
      <c r="G50" s="109">
        <v>42.8</v>
      </c>
      <c r="H50" s="20">
        <v>12.37</v>
      </c>
    </row>
    <row r="51" spans="1:8" ht="15" customHeight="1">
      <c r="A51" s="91" t="s">
        <v>16</v>
      </c>
      <c r="B51" s="27">
        <v>50</v>
      </c>
      <c r="C51" s="27"/>
      <c r="D51" s="27">
        <v>4.5999999999999996</v>
      </c>
      <c r="E51" s="27">
        <v>0.5</v>
      </c>
      <c r="F51" s="27">
        <v>29.5</v>
      </c>
      <c r="G51" s="27">
        <v>140.6</v>
      </c>
      <c r="H51" s="36">
        <v>4.0999999999999996</v>
      </c>
    </row>
    <row r="52" spans="1:8" ht="15" customHeight="1">
      <c r="A52" s="66" t="s">
        <v>18</v>
      </c>
      <c r="B52" s="67">
        <f>SUM(B47:B51)</f>
        <v>730</v>
      </c>
      <c r="C52" s="67"/>
      <c r="D52" s="67">
        <f>SUM(D47:D51)</f>
        <v>33.699999999999996</v>
      </c>
      <c r="E52" s="67">
        <f>SUM(E47:E51)</f>
        <v>19.8</v>
      </c>
      <c r="F52" s="67">
        <f>SUM(F47:F51)</f>
        <v>100.8</v>
      </c>
      <c r="G52" s="67">
        <f>SUM(G47:G51)</f>
        <v>715.69999999999993</v>
      </c>
      <c r="H52" s="73">
        <f>SUM(H47:H51)</f>
        <v>77.399999999999991</v>
      </c>
    </row>
    <row r="53" spans="1:8" ht="15" customHeight="1">
      <c r="A53" s="147" t="s">
        <v>32</v>
      </c>
      <c r="B53" s="148"/>
      <c r="C53" s="148"/>
      <c r="D53" s="148"/>
      <c r="E53" s="148"/>
      <c r="F53" s="148"/>
      <c r="G53" s="148"/>
      <c r="H53" s="149"/>
    </row>
    <row r="54" spans="1:8" ht="15" customHeight="1">
      <c r="A54" s="91" t="s">
        <v>107</v>
      </c>
      <c r="B54" s="109">
        <v>200</v>
      </c>
      <c r="C54" s="109"/>
      <c r="D54" s="109">
        <v>4.8</v>
      </c>
      <c r="E54" s="109">
        <v>5.8</v>
      </c>
      <c r="F54" s="109">
        <v>13.6</v>
      </c>
      <c r="G54" s="109">
        <v>125.5</v>
      </c>
      <c r="H54" s="36">
        <v>9.92</v>
      </c>
    </row>
    <row r="55" spans="1:8" ht="15" customHeight="1">
      <c r="A55" s="91" t="s">
        <v>66</v>
      </c>
      <c r="B55" s="109">
        <v>180</v>
      </c>
      <c r="C55" s="109"/>
      <c r="D55" s="109">
        <v>9.9</v>
      </c>
      <c r="E55" s="109">
        <v>7.6</v>
      </c>
      <c r="F55" s="109">
        <v>43.1</v>
      </c>
      <c r="G55" s="109">
        <v>280.39999999999998</v>
      </c>
      <c r="H55" s="36">
        <v>13.47</v>
      </c>
    </row>
    <row r="56" spans="1:8" ht="15" customHeight="1">
      <c r="A56" s="91" t="s">
        <v>108</v>
      </c>
      <c r="B56" s="109">
        <v>100</v>
      </c>
      <c r="C56" s="109"/>
      <c r="D56" s="109">
        <v>14.1</v>
      </c>
      <c r="E56" s="109">
        <v>5.8</v>
      </c>
      <c r="F56" s="109">
        <v>4.4000000000000004</v>
      </c>
      <c r="G56" s="109">
        <v>126.4</v>
      </c>
      <c r="H56" s="36">
        <v>37.54</v>
      </c>
    </row>
    <row r="57" spans="1:8" ht="15" customHeight="1">
      <c r="A57" s="91" t="s">
        <v>111</v>
      </c>
      <c r="B57" s="109">
        <v>200</v>
      </c>
      <c r="C57" s="109"/>
      <c r="D57" s="109">
        <v>0.3</v>
      </c>
      <c r="E57" s="109">
        <v>0.1</v>
      </c>
      <c r="F57" s="109">
        <v>10.199999999999999</v>
      </c>
      <c r="G57" s="109">
        <v>42.8</v>
      </c>
      <c r="H57" s="36">
        <v>12.37</v>
      </c>
    </row>
    <row r="58" spans="1:8" ht="15" customHeight="1">
      <c r="A58" s="91" t="s">
        <v>16</v>
      </c>
      <c r="B58" s="109">
        <v>60</v>
      </c>
      <c r="C58" s="109"/>
      <c r="D58" s="109">
        <v>4.5999999999999996</v>
      </c>
      <c r="E58" s="109">
        <v>0.5</v>
      </c>
      <c r="F58" s="109">
        <v>29.5</v>
      </c>
      <c r="G58" s="109">
        <v>140.6</v>
      </c>
      <c r="H58" s="36">
        <v>4.0999999999999996</v>
      </c>
    </row>
    <row r="59" spans="1:8" ht="15" customHeight="1">
      <c r="A59" s="91" t="s">
        <v>63</v>
      </c>
      <c r="B59" s="27">
        <v>200</v>
      </c>
      <c r="C59" s="27"/>
      <c r="D59" s="27">
        <v>0.2</v>
      </c>
      <c r="E59" s="27">
        <v>0.1</v>
      </c>
      <c r="F59" s="27">
        <v>6.6</v>
      </c>
      <c r="G59" s="27">
        <v>27.9</v>
      </c>
      <c r="H59" s="20">
        <v>3.23</v>
      </c>
    </row>
    <row r="60" spans="1:8" ht="15" customHeight="1">
      <c r="A60" s="37"/>
      <c r="B60" s="118"/>
      <c r="C60" s="118"/>
      <c r="D60" s="119"/>
      <c r="E60" s="119"/>
      <c r="F60" s="119"/>
      <c r="G60" s="119"/>
      <c r="H60" s="40">
        <v>10</v>
      </c>
    </row>
    <row r="61" spans="1:8" ht="15" customHeight="1">
      <c r="A61" s="37" t="s">
        <v>100</v>
      </c>
      <c r="B61" s="38">
        <v>60</v>
      </c>
      <c r="C61" s="38"/>
      <c r="D61" s="39">
        <v>4.84</v>
      </c>
      <c r="E61" s="39">
        <v>2.73</v>
      </c>
      <c r="F61" s="39">
        <v>32.229999999999997</v>
      </c>
      <c r="G61" s="39">
        <v>172.9</v>
      </c>
      <c r="H61" s="75">
        <v>7</v>
      </c>
    </row>
    <row r="62" spans="1:8" ht="14.25" customHeight="1" thickBot="1">
      <c r="A62" s="76" t="s">
        <v>18</v>
      </c>
      <c r="B62" s="77">
        <f>SUM(B54:B57)+B58+B59+B60+B61</f>
        <v>1000</v>
      </c>
      <c r="C62" s="77"/>
      <c r="D62" s="120">
        <f>SUM(D54:D57)+D58+D59+D60+D61</f>
        <v>38.739999999999995</v>
      </c>
      <c r="E62" s="120">
        <f>SUM(E54:E57)+E58+E59+E60+E61</f>
        <v>22.630000000000003</v>
      </c>
      <c r="F62" s="120">
        <f>SUM(F54:F57)+F58+F59+F60+F61</f>
        <v>139.63</v>
      </c>
      <c r="G62" s="120">
        <f>SUM(G54:G57)+G58+G59+G60+G61</f>
        <v>916.49999999999989</v>
      </c>
      <c r="H62" s="78">
        <f>SUM(H54:H58)+H59+H60+H61</f>
        <v>97.63</v>
      </c>
    </row>
    <row r="63" spans="1:8" hidden="1"/>
    <row r="64" spans="1:8" hidden="1">
      <c r="A64" s="147" t="s">
        <v>84</v>
      </c>
      <c r="B64" s="148"/>
      <c r="C64" s="148"/>
      <c r="D64" s="148"/>
      <c r="E64" s="148"/>
      <c r="F64" s="148"/>
      <c r="G64" s="148"/>
      <c r="H64" s="149"/>
    </row>
    <row r="65" spans="1:10" hidden="1">
      <c r="A65" s="91" t="s">
        <v>62</v>
      </c>
      <c r="B65" s="109">
        <v>200</v>
      </c>
      <c r="C65" s="109"/>
      <c r="D65" s="109">
        <v>4.8899999999999997</v>
      </c>
      <c r="E65" s="109">
        <v>4.5</v>
      </c>
      <c r="F65" s="109">
        <v>16.91</v>
      </c>
      <c r="G65" s="109">
        <v>127.6</v>
      </c>
      <c r="H65" s="20">
        <v>12.38</v>
      </c>
      <c r="I65" t="s">
        <v>35</v>
      </c>
    </row>
    <row r="66" spans="1:10" hidden="1">
      <c r="A66" s="21" t="s">
        <v>36</v>
      </c>
      <c r="B66" s="121">
        <v>200</v>
      </c>
      <c r="C66" s="45"/>
      <c r="D66" s="122">
        <v>3.87</v>
      </c>
      <c r="E66" s="122">
        <v>2.86</v>
      </c>
      <c r="F66" s="122">
        <v>4.83</v>
      </c>
      <c r="G66" s="122">
        <v>60.6</v>
      </c>
      <c r="H66" s="25">
        <v>6.89</v>
      </c>
    </row>
    <row r="67" spans="1:10" hidden="1">
      <c r="A67" s="22" t="s">
        <v>37</v>
      </c>
      <c r="B67" s="47" t="s">
        <v>38</v>
      </c>
      <c r="C67" s="18"/>
      <c r="D67" s="34">
        <v>6.7</v>
      </c>
      <c r="E67" s="34">
        <v>13.51</v>
      </c>
      <c r="F67" s="34">
        <v>10.15</v>
      </c>
      <c r="G67" s="34">
        <v>189</v>
      </c>
      <c r="H67" s="20">
        <v>23.59</v>
      </c>
    </row>
    <row r="68" spans="1:10" hidden="1">
      <c r="A68" s="22" t="s">
        <v>27</v>
      </c>
      <c r="B68" s="33">
        <v>150</v>
      </c>
      <c r="C68" s="33"/>
      <c r="D68" s="34">
        <v>0.7</v>
      </c>
      <c r="E68" s="34">
        <v>0.7</v>
      </c>
      <c r="F68" s="34">
        <v>17.600000000000001</v>
      </c>
      <c r="G68" s="34">
        <v>79.900000000000006</v>
      </c>
      <c r="H68" s="25">
        <v>18.75</v>
      </c>
    </row>
    <row r="69" spans="1:10" hidden="1">
      <c r="A69" s="22" t="s">
        <v>112</v>
      </c>
      <c r="B69" s="18">
        <v>200</v>
      </c>
      <c r="C69" s="18"/>
      <c r="D69" s="19">
        <v>1</v>
      </c>
      <c r="E69" s="19">
        <v>0.2</v>
      </c>
      <c r="F69" s="19">
        <v>20.2</v>
      </c>
      <c r="G69" s="19">
        <v>86.6</v>
      </c>
      <c r="H69" s="20">
        <v>31</v>
      </c>
    </row>
    <row r="70" spans="1:10" hidden="1">
      <c r="A70" s="22"/>
      <c r="B70" s="33"/>
      <c r="C70" s="18"/>
      <c r="D70" s="34"/>
      <c r="E70" s="34"/>
      <c r="F70" s="34"/>
      <c r="G70" s="34"/>
      <c r="H70" s="25"/>
    </row>
    <row r="71" spans="1:10" hidden="1">
      <c r="A71" s="66" t="s">
        <v>18</v>
      </c>
      <c r="B71" s="67">
        <f>SUM(B65:B69)+B70</f>
        <v>750</v>
      </c>
      <c r="C71" s="67"/>
      <c r="D71" s="69">
        <f>SUM(D65:D69)+D70</f>
        <v>17.16</v>
      </c>
      <c r="E71" s="69">
        <f>SUM(E65:E69)+E70</f>
        <v>21.769999999999996</v>
      </c>
      <c r="F71" s="69">
        <f>SUM(F65:F69)+F70</f>
        <v>69.69</v>
      </c>
      <c r="G71" s="69">
        <f>SUM(G65:G69)+G70</f>
        <v>543.70000000000005</v>
      </c>
      <c r="H71" s="68">
        <f>SUM(H65:H69)+H70</f>
        <v>92.61</v>
      </c>
    </row>
    <row r="72" spans="1:10" hidden="1">
      <c r="A72" s="147" t="s">
        <v>86</v>
      </c>
      <c r="B72" s="148"/>
      <c r="C72" s="148"/>
      <c r="D72" s="148"/>
      <c r="E72" s="148"/>
      <c r="F72" s="148"/>
      <c r="G72" s="148"/>
      <c r="H72" s="149"/>
    </row>
    <row r="73" spans="1:10" hidden="1">
      <c r="A73" s="91" t="s">
        <v>107</v>
      </c>
      <c r="B73" s="109">
        <v>200</v>
      </c>
      <c r="C73" s="109"/>
      <c r="D73" s="109">
        <v>2.25</v>
      </c>
      <c r="E73" s="109">
        <v>4.75</v>
      </c>
      <c r="F73" s="109">
        <v>15.44</v>
      </c>
      <c r="G73" s="109">
        <v>113.5</v>
      </c>
      <c r="H73" s="20">
        <v>8.65</v>
      </c>
    </row>
    <row r="74" spans="1:10" hidden="1">
      <c r="A74" s="91" t="s">
        <v>66</v>
      </c>
      <c r="B74" s="109">
        <v>180</v>
      </c>
      <c r="C74" s="109"/>
      <c r="D74" s="109">
        <v>9.8699999999999992</v>
      </c>
      <c r="E74" s="109">
        <v>7.61</v>
      </c>
      <c r="F74" s="109">
        <v>43.12</v>
      </c>
      <c r="G74" s="109">
        <v>280.5</v>
      </c>
      <c r="H74" s="20">
        <v>10.36</v>
      </c>
    </row>
    <row r="75" spans="1:10" hidden="1">
      <c r="A75" s="91" t="s">
        <v>108</v>
      </c>
      <c r="B75" s="109">
        <v>100</v>
      </c>
      <c r="C75" s="109"/>
      <c r="D75" s="109">
        <v>14.12</v>
      </c>
      <c r="E75" s="109">
        <v>5.78</v>
      </c>
      <c r="F75" s="109">
        <v>4.46</v>
      </c>
      <c r="G75" s="109">
        <v>126.4</v>
      </c>
      <c r="H75" s="20">
        <v>33.57</v>
      </c>
    </row>
    <row r="76" spans="1:10" hidden="1">
      <c r="A76" s="91" t="s">
        <v>113</v>
      </c>
      <c r="B76" s="109">
        <v>200</v>
      </c>
      <c r="C76" s="109"/>
      <c r="D76" s="109">
        <v>3</v>
      </c>
      <c r="E76" s="109">
        <v>7.0000000000000007E-2</v>
      </c>
      <c r="F76" s="109">
        <v>3.87</v>
      </c>
      <c r="G76" s="109">
        <v>17.399999999999999</v>
      </c>
      <c r="H76" s="20">
        <v>10.39</v>
      </c>
    </row>
    <row r="77" spans="1:10" hidden="1">
      <c r="A77" s="91" t="s">
        <v>16</v>
      </c>
      <c r="B77" s="109">
        <v>50</v>
      </c>
      <c r="C77" s="109"/>
      <c r="D77" s="109">
        <v>4.5999999999999996</v>
      </c>
      <c r="E77" s="109">
        <v>0.5</v>
      </c>
      <c r="F77" s="109">
        <v>29.5</v>
      </c>
      <c r="G77" s="109">
        <v>140.6</v>
      </c>
      <c r="H77" s="36">
        <v>3.8</v>
      </c>
    </row>
    <row r="78" spans="1:10" hidden="1">
      <c r="A78" s="66" t="s">
        <v>18</v>
      </c>
      <c r="B78" s="67">
        <f>SUM(B73:B77)</f>
        <v>730</v>
      </c>
      <c r="C78" s="67"/>
      <c r="D78" s="67">
        <f>SUM(D73:D77)</f>
        <v>33.839999999999996</v>
      </c>
      <c r="E78" s="67">
        <f>SUM(E73:E77)</f>
        <v>18.71</v>
      </c>
      <c r="F78" s="67">
        <f>SUM(F73:F77)</f>
        <v>96.39</v>
      </c>
      <c r="G78" s="67">
        <f>SUM(G73:G77)</f>
        <v>678.4</v>
      </c>
      <c r="H78" s="70">
        <f>SUM(H73:H77)</f>
        <v>66.77</v>
      </c>
      <c r="I78" t="s">
        <v>25</v>
      </c>
      <c r="J78" s="32">
        <f>H71+H78</f>
        <v>159.38</v>
      </c>
    </row>
    <row r="79" spans="1:10">
      <c r="A79" s="147" t="s">
        <v>88</v>
      </c>
      <c r="B79" s="148"/>
      <c r="C79" s="148"/>
      <c r="D79" s="148"/>
      <c r="E79" s="148"/>
      <c r="F79" s="148"/>
      <c r="G79" s="148"/>
      <c r="H79" s="149"/>
    </row>
    <row r="80" spans="1:10">
      <c r="A80" s="91" t="s">
        <v>62</v>
      </c>
      <c r="B80" s="109">
        <v>200</v>
      </c>
      <c r="C80" s="109"/>
      <c r="D80" s="109">
        <v>4.8899999999999997</v>
      </c>
      <c r="E80" s="109">
        <v>4.5</v>
      </c>
      <c r="F80" s="109">
        <v>16.91</v>
      </c>
      <c r="G80" s="109">
        <v>127.6</v>
      </c>
      <c r="H80" s="20">
        <v>13.39</v>
      </c>
      <c r="I80" t="s">
        <v>35</v>
      </c>
    </row>
    <row r="81" spans="1:10">
      <c r="A81" s="21" t="s">
        <v>36</v>
      </c>
      <c r="B81" s="121">
        <v>200</v>
      </c>
      <c r="C81" s="45"/>
      <c r="D81" s="122">
        <v>3.87</v>
      </c>
      <c r="E81" s="122">
        <v>2.86</v>
      </c>
      <c r="F81" s="122">
        <v>4.83</v>
      </c>
      <c r="G81" s="122">
        <v>60.6</v>
      </c>
      <c r="H81" s="25">
        <v>10.64</v>
      </c>
    </row>
    <row r="82" spans="1:10">
      <c r="A82" s="22" t="s">
        <v>37</v>
      </c>
      <c r="B82" s="47" t="s">
        <v>38</v>
      </c>
      <c r="C82" s="18"/>
      <c r="D82" s="34">
        <v>6.7</v>
      </c>
      <c r="E82" s="34">
        <v>13.51</v>
      </c>
      <c r="F82" s="34">
        <v>10.15</v>
      </c>
      <c r="G82" s="34">
        <v>189</v>
      </c>
      <c r="H82" s="20">
        <v>27.75</v>
      </c>
    </row>
    <row r="83" spans="1:10">
      <c r="A83" s="22"/>
      <c r="B83" s="33"/>
      <c r="C83" s="33"/>
      <c r="D83" s="34"/>
      <c r="E83" s="34"/>
      <c r="F83" s="34"/>
      <c r="G83" s="34"/>
      <c r="H83" s="25"/>
    </row>
    <row r="84" spans="1:10">
      <c r="A84" s="22" t="s">
        <v>44</v>
      </c>
      <c r="B84" s="18">
        <v>55</v>
      </c>
      <c r="C84" s="33"/>
      <c r="D84" s="34">
        <v>2.34</v>
      </c>
      <c r="E84" s="34">
        <v>3.3</v>
      </c>
      <c r="F84" s="34">
        <v>43.19</v>
      </c>
      <c r="G84" s="34">
        <v>211.75</v>
      </c>
      <c r="H84" s="25">
        <v>65</v>
      </c>
    </row>
    <row r="85" spans="1:10">
      <c r="A85" s="22"/>
      <c r="B85" s="33"/>
      <c r="C85" s="18"/>
      <c r="D85" s="34"/>
      <c r="E85" s="34"/>
      <c r="F85" s="34"/>
      <c r="G85" s="34"/>
      <c r="H85" s="25"/>
    </row>
    <row r="86" spans="1:10">
      <c r="A86" s="66" t="s">
        <v>18</v>
      </c>
      <c r="B86" s="67">
        <f>SUM(B80:B84)+B85</f>
        <v>455</v>
      </c>
      <c r="C86" s="67"/>
      <c r="D86" s="69">
        <f>SUM(D80:D84)+D85</f>
        <v>17.8</v>
      </c>
      <c r="E86" s="69">
        <f>SUM(E80:E84)+E85</f>
        <v>24.169999999999998</v>
      </c>
      <c r="F86" s="69">
        <f>SUM(F80:F84)+F85</f>
        <v>75.08</v>
      </c>
      <c r="G86" s="69">
        <f>SUM(G80:G84)+G85</f>
        <v>588.95000000000005</v>
      </c>
      <c r="H86" s="68">
        <f>SUM(H80:H84)+H85</f>
        <v>116.78</v>
      </c>
    </row>
    <row r="87" spans="1:10">
      <c r="A87" s="147" t="s">
        <v>89</v>
      </c>
      <c r="B87" s="148"/>
      <c r="C87" s="148"/>
      <c r="D87" s="148"/>
      <c r="E87" s="148"/>
      <c r="F87" s="148"/>
      <c r="G87" s="148"/>
      <c r="H87" s="149"/>
    </row>
    <row r="88" spans="1:10">
      <c r="A88" s="91" t="s">
        <v>107</v>
      </c>
      <c r="B88" s="109">
        <v>200</v>
      </c>
      <c r="C88" s="109"/>
      <c r="D88" s="109">
        <v>2.25</v>
      </c>
      <c r="E88" s="109">
        <v>4.75</v>
      </c>
      <c r="F88" s="109">
        <v>15.44</v>
      </c>
      <c r="G88" s="109">
        <v>113.5</v>
      </c>
      <c r="H88" s="20">
        <v>9.92</v>
      </c>
    </row>
    <row r="89" spans="1:10">
      <c r="A89" s="91" t="s">
        <v>66</v>
      </c>
      <c r="B89" s="109">
        <v>180</v>
      </c>
      <c r="C89" s="109"/>
      <c r="D89" s="109">
        <v>9.8699999999999992</v>
      </c>
      <c r="E89" s="109">
        <v>7.61</v>
      </c>
      <c r="F89" s="109">
        <v>43.12</v>
      </c>
      <c r="G89" s="109">
        <v>280.5</v>
      </c>
      <c r="H89" s="20">
        <v>13.47</v>
      </c>
    </row>
    <row r="90" spans="1:10">
      <c r="A90" s="91" t="s">
        <v>108</v>
      </c>
      <c r="B90" s="109">
        <v>100</v>
      </c>
      <c r="C90" s="109"/>
      <c r="D90" s="109">
        <v>14.12</v>
      </c>
      <c r="E90" s="109">
        <v>5.78</v>
      </c>
      <c r="F90" s="109">
        <v>4.46</v>
      </c>
      <c r="G90" s="109">
        <v>126.4</v>
      </c>
      <c r="H90" s="20">
        <v>37.54</v>
      </c>
    </row>
    <row r="91" spans="1:10">
      <c r="A91" s="91" t="s">
        <v>113</v>
      </c>
      <c r="B91" s="109">
        <v>200</v>
      </c>
      <c r="C91" s="109"/>
      <c r="D91" s="109">
        <v>3</v>
      </c>
      <c r="E91" s="109">
        <v>7.0000000000000007E-2</v>
      </c>
      <c r="F91" s="109">
        <v>3.87</v>
      </c>
      <c r="G91" s="109">
        <v>17.399999999999999</v>
      </c>
      <c r="H91" s="20">
        <v>14.42</v>
      </c>
    </row>
    <row r="92" spans="1:10">
      <c r="A92" s="91" t="s">
        <v>16</v>
      </c>
      <c r="B92" s="109">
        <v>60</v>
      </c>
      <c r="C92" s="109"/>
      <c r="D92" s="109">
        <v>4.5999999999999996</v>
      </c>
      <c r="E92" s="109">
        <v>0.5</v>
      </c>
      <c r="F92" s="109">
        <v>29.5</v>
      </c>
      <c r="G92" s="109">
        <v>140.6</v>
      </c>
      <c r="H92" s="36">
        <v>6.95</v>
      </c>
    </row>
    <row r="93" spans="1:10">
      <c r="A93" s="66" t="s">
        <v>18</v>
      </c>
      <c r="B93" s="67">
        <f>SUM(B88:B92)</f>
        <v>740</v>
      </c>
      <c r="C93" s="67"/>
      <c r="D93" s="67">
        <f>SUM(D88:D92)</f>
        <v>33.839999999999996</v>
      </c>
      <c r="E93" s="67">
        <f>SUM(E88:E92)</f>
        <v>18.71</v>
      </c>
      <c r="F93" s="67">
        <f>SUM(F88:F92)</f>
        <v>96.39</v>
      </c>
      <c r="G93" s="67">
        <f>SUM(G88:G92)</f>
        <v>678.4</v>
      </c>
      <c r="H93" s="70">
        <f>SUM(H88:H92)</f>
        <v>82.3</v>
      </c>
      <c r="I93" t="s">
        <v>25</v>
      </c>
      <c r="J93" s="32">
        <f>H86+H93</f>
        <v>199.07999999999998</v>
      </c>
    </row>
    <row r="95" spans="1:10">
      <c r="A95" s="61" t="s">
        <v>58</v>
      </c>
      <c r="B95" s="62"/>
      <c r="C95" s="63"/>
      <c r="D95" s="3" t="s">
        <v>59</v>
      </c>
    </row>
  </sheetData>
  <mergeCells count="17">
    <mergeCell ref="A46:H46"/>
    <mergeCell ref="A6:D6"/>
    <mergeCell ref="A8:A9"/>
    <mergeCell ref="B8:B9"/>
    <mergeCell ref="D8:F8"/>
    <mergeCell ref="G8:G9"/>
    <mergeCell ref="H8:H9"/>
    <mergeCell ref="A10:H10"/>
    <mergeCell ref="A17:H17"/>
    <mergeCell ref="A24:H24"/>
    <mergeCell ref="A32:H32"/>
    <mergeCell ref="A39:H39"/>
    <mergeCell ref="A53:H53"/>
    <mergeCell ref="A64:H64"/>
    <mergeCell ref="A72:H72"/>
    <mergeCell ref="A79:H79"/>
    <mergeCell ref="A87:H87"/>
  </mergeCells>
  <pageMargins left="0.39370078740157483" right="0.39370078740157483" top="0.39370078740157483" bottom="0.39370078740157483" header="0" footer="0"/>
  <pageSetup paperSize="9" scale="5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55" workbookViewId="0">
      <selection activeCell="H88" sqref="H88:H93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5" max="5" width="9.5703125" customWidth="1"/>
    <col min="6" max="6" width="1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106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85">
        <v>11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06"/>
      <c r="D8" s="155" t="s">
        <v>6</v>
      </c>
      <c r="E8" s="155"/>
      <c r="F8" s="155"/>
      <c r="G8" s="156" t="s">
        <v>7</v>
      </c>
      <c r="H8" s="158" t="s">
        <v>8</v>
      </c>
    </row>
    <row r="9" spans="1:8" ht="15.75" thickBot="1">
      <c r="A9" s="184"/>
      <c r="B9" s="185"/>
      <c r="C9" s="107" t="s">
        <v>9</v>
      </c>
      <c r="D9" s="87" t="s">
        <v>10</v>
      </c>
      <c r="E9" s="87" t="s">
        <v>11</v>
      </c>
      <c r="F9" s="87" t="s">
        <v>12</v>
      </c>
      <c r="G9" s="186"/>
      <c r="H9" s="183"/>
    </row>
    <row r="10" spans="1:8" ht="15" customHeight="1" thickBot="1">
      <c r="A10" s="187" t="s">
        <v>13</v>
      </c>
      <c r="B10" s="188"/>
      <c r="C10" s="188"/>
      <c r="D10" s="188"/>
      <c r="E10" s="188"/>
      <c r="F10" s="188"/>
      <c r="G10" s="188"/>
      <c r="H10" s="189"/>
    </row>
    <row r="11" spans="1:8" ht="15" customHeight="1">
      <c r="A11" s="114" t="s">
        <v>62</v>
      </c>
      <c r="B11" s="115">
        <v>200</v>
      </c>
      <c r="C11" s="116"/>
      <c r="D11" s="116">
        <v>4.9000000000000004</v>
      </c>
      <c r="E11" s="116">
        <v>4.5</v>
      </c>
      <c r="F11" s="116">
        <v>18.399999999999999</v>
      </c>
      <c r="G11" s="116">
        <v>133.5</v>
      </c>
      <c r="H11" s="117"/>
    </row>
    <row r="12" spans="1:8" ht="15" customHeight="1">
      <c r="A12" s="91" t="s">
        <v>63</v>
      </c>
      <c r="B12" s="109">
        <v>200</v>
      </c>
      <c r="C12" s="27"/>
      <c r="D12" s="27">
        <v>0.2</v>
      </c>
      <c r="E12" s="27">
        <v>0.1</v>
      </c>
      <c r="F12" s="27">
        <v>6.6</v>
      </c>
      <c r="G12" s="27">
        <v>27.9</v>
      </c>
      <c r="H12" s="20"/>
    </row>
    <row r="13" spans="1:8" ht="15" customHeight="1">
      <c r="A13" s="91" t="s">
        <v>16</v>
      </c>
      <c r="B13" s="27">
        <v>50</v>
      </c>
      <c r="C13" s="27"/>
      <c r="D13" s="27">
        <v>4.5999999999999996</v>
      </c>
      <c r="E13" s="27">
        <v>0.5</v>
      </c>
      <c r="F13" s="27">
        <v>29.5</v>
      </c>
      <c r="G13" s="27">
        <v>140.6</v>
      </c>
      <c r="H13" s="20"/>
    </row>
    <row r="14" spans="1:8" ht="15" customHeight="1">
      <c r="A14" s="22" t="s">
        <v>27</v>
      </c>
      <c r="B14" s="33">
        <v>180</v>
      </c>
      <c r="C14" s="18"/>
      <c r="D14" s="34">
        <v>0.7</v>
      </c>
      <c r="E14" s="34">
        <v>0.7</v>
      </c>
      <c r="F14" s="34">
        <v>17.600000000000001</v>
      </c>
      <c r="G14" s="34">
        <v>79.900000000000006</v>
      </c>
      <c r="H14" s="25"/>
    </row>
    <row r="15" spans="1:8" ht="15" customHeight="1">
      <c r="A15" s="22"/>
      <c r="B15" s="18"/>
      <c r="C15" s="58"/>
      <c r="D15" s="19"/>
      <c r="E15" s="19"/>
      <c r="F15" s="19"/>
      <c r="G15" s="19"/>
      <c r="H15" s="23"/>
    </row>
    <row r="16" spans="1:8" ht="15" customHeight="1">
      <c r="A16" s="66" t="s">
        <v>18</v>
      </c>
      <c r="B16" s="67">
        <f>SUM(B11:B14)+B15</f>
        <v>630</v>
      </c>
      <c r="C16" s="67"/>
      <c r="D16" s="69">
        <f>D11+D12+D13+D14+D15</f>
        <v>10.399999999999999</v>
      </c>
      <c r="E16" s="69">
        <f>SUM(E11:E14)+E15</f>
        <v>5.8</v>
      </c>
      <c r="F16" s="69">
        <f>SUM(F11:F14)+F15</f>
        <v>72.099999999999994</v>
      </c>
      <c r="G16" s="69">
        <f>SUM(G11:G14)+G15</f>
        <v>381.9</v>
      </c>
      <c r="H16" s="68"/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91" t="s">
        <v>107</v>
      </c>
      <c r="B18" s="27">
        <v>200</v>
      </c>
      <c r="C18" s="27"/>
      <c r="D18" s="27">
        <v>4.8</v>
      </c>
      <c r="E18" s="27">
        <v>5.8</v>
      </c>
      <c r="F18" s="27">
        <v>13.6</v>
      </c>
      <c r="G18" s="27">
        <v>125.5</v>
      </c>
      <c r="H18" s="20"/>
    </row>
    <row r="19" spans="1:10" ht="15" customHeight="1">
      <c r="A19" s="91" t="s">
        <v>66</v>
      </c>
      <c r="B19" s="27">
        <v>180</v>
      </c>
      <c r="C19" s="27"/>
      <c r="D19" s="27">
        <v>9.9</v>
      </c>
      <c r="E19" s="27">
        <v>7.6</v>
      </c>
      <c r="F19" s="27">
        <v>43.1</v>
      </c>
      <c r="G19" s="27">
        <v>280.39999999999998</v>
      </c>
      <c r="H19" s="20"/>
    </row>
    <row r="20" spans="1:10" ht="15" customHeight="1">
      <c r="A20" s="91" t="s">
        <v>108</v>
      </c>
      <c r="B20" s="27">
        <v>100</v>
      </c>
      <c r="C20" s="27"/>
      <c r="D20" s="27">
        <v>14.1</v>
      </c>
      <c r="E20" s="27">
        <v>5.8</v>
      </c>
      <c r="F20" s="27">
        <v>4.4000000000000004</v>
      </c>
      <c r="G20" s="27">
        <v>126.4</v>
      </c>
      <c r="H20" s="20"/>
    </row>
    <row r="21" spans="1:10" ht="15" customHeight="1">
      <c r="A21" s="91" t="s">
        <v>109</v>
      </c>
      <c r="B21" s="27">
        <v>200</v>
      </c>
      <c r="C21" s="27"/>
      <c r="D21" s="27">
        <v>0.3</v>
      </c>
      <c r="E21" s="27">
        <v>0.1</v>
      </c>
      <c r="F21" s="27">
        <v>10.199999999999999</v>
      </c>
      <c r="G21" s="27">
        <v>42.8</v>
      </c>
      <c r="H21" s="20"/>
    </row>
    <row r="22" spans="1:10" ht="15" customHeight="1">
      <c r="A22" s="91" t="s">
        <v>16</v>
      </c>
      <c r="B22" s="27">
        <v>50</v>
      </c>
      <c r="C22" s="27"/>
      <c r="D22" s="27">
        <v>4.5999999999999996</v>
      </c>
      <c r="E22" s="27">
        <v>0.5</v>
      </c>
      <c r="F22" s="27">
        <v>29.5</v>
      </c>
      <c r="G22" s="27">
        <v>140.6</v>
      </c>
      <c r="H22" s="20"/>
    </row>
    <row r="23" spans="1:10" ht="15" customHeight="1">
      <c r="A23" s="66" t="s">
        <v>18</v>
      </c>
      <c r="B23" s="67">
        <f>SUM(B18:B22)</f>
        <v>730</v>
      </c>
      <c r="C23" s="67"/>
      <c r="D23" s="67">
        <f>SUM(D18:D22)</f>
        <v>33.699999999999996</v>
      </c>
      <c r="E23" s="67">
        <f>SUM(E18:E22)</f>
        <v>19.8</v>
      </c>
      <c r="F23" s="67">
        <f>SUM(F18:F22)</f>
        <v>100.8</v>
      </c>
      <c r="G23" s="67">
        <f>SUM(G18:G22)</f>
        <v>715.69999999999993</v>
      </c>
      <c r="H23" s="70"/>
      <c r="I23" t="s">
        <v>25</v>
      </c>
      <c r="J23" s="32">
        <f>H16+H23</f>
        <v>0</v>
      </c>
    </row>
    <row r="24" spans="1:10" ht="15" customHeight="1">
      <c r="A24" s="147" t="s">
        <v>26</v>
      </c>
      <c r="B24" s="148"/>
      <c r="C24" s="148"/>
      <c r="D24" s="148"/>
      <c r="E24" s="148"/>
      <c r="F24" s="148"/>
      <c r="G24" s="148"/>
      <c r="H24" s="149"/>
    </row>
    <row r="25" spans="1:10" ht="15" customHeight="1">
      <c r="A25" s="91" t="s">
        <v>62</v>
      </c>
      <c r="B25" s="109">
        <v>200</v>
      </c>
      <c r="C25" s="109"/>
      <c r="D25" s="109">
        <v>4.9000000000000004</v>
      </c>
      <c r="E25" s="109">
        <v>4.5</v>
      </c>
      <c r="F25" s="109">
        <v>18.399999999999999</v>
      </c>
      <c r="G25" s="109">
        <v>133.5</v>
      </c>
      <c r="H25" s="20"/>
    </row>
    <row r="26" spans="1:10" ht="15" customHeight="1">
      <c r="A26" s="91" t="s">
        <v>63</v>
      </c>
      <c r="B26" s="109">
        <v>200</v>
      </c>
      <c r="C26" s="109"/>
      <c r="D26" s="109">
        <v>0.2</v>
      </c>
      <c r="E26" s="109">
        <v>0.1</v>
      </c>
      <c r="F26" s="109">
        <v>6.6</v>
      </c>
      <c r="G26" s="109">
        <v>27.9</v>
      </c>
      <c r="H26" s="20"/>
    </row>
    <row r="27" spans="1:10" ht="15" customHeight="1">
      <c r="A27" s="91" t="s">
        <v>16</v>
      </c>
      <c r="B27" s="27">
        <v>50</v>
      </c>
      <c r="C27" s="27"/>
      <c r="D27" s="27">
        <v>4.5999999999999996</v>
      </c>
      <c r="E27" s="27">
        <v>0.5</v>
      </c>
      <c r="F27" s="27">
        <v>29.5</v>
      </c>
      <c r="G27" s="27">
        <v>140.6</v>
      </c>
      <c r="H27" s="20"/>
    </row>
    <row r="28" spans="1:10" ht="15" customHeight="1">
      <c r="A28" s="22" t="s">
        <v>27</v>
      </c>
      <c r="B28" s="33">
        <v>180</v>
      </c>
      <c r="C28" s="18"/>
      <c r="D28" s="34">
        <v>0.7</v>
      </c>
      <c r="E28" s="34">
        <v>0.7</v>
      </c>
      <c r="F28" s="34">
        <v>17.600000000000001</v>
      </c>
      <c r="G28" s="34">
        <v>79.900000000000006</v>
      </c>
      <c r="H28" s="25"/>
    </row>
    <row r="29" spans="1:10" ht="15" customHeight="1">
      <c r="A29" s="22" t="s">
        <v>110</v>
      </c>
      <c r="B29" s="18">
        <v>35</v>
      </c>
      <c r="C29" s="58"/>
      <c r="D29" s="19">
        <v>2.2000000000000002</v>
      </c>
      <c r="E29" s="19">
        <v>2.6</v>
      </c>
      <c r="F29" s="19">
        <v>13.96</v>
      </c>
      <c r="G29" s="19">
        <v>84.36</v>
      </c>
      <c r="H29" s="23"/>
    </row>
    <row r="30" spans="1:10" ht="15" customHeight="1">
      <c r="A30" s="22"/>
      <c r="B30" s="33"/>
      <c r="C30" s="18"/>
      <c r="D30" s="34"/>
      <c r="E30" s="34"/>
      <c r="F30" s="34"/>
      <c r="G30" s="34"/>
      <c r="H30" s="25"/>
    </row>
    <row r="31" spans="1:10" ht="15" customHeight="1">
      <c r="A31" s="66" t="s">
        <v>18</v>
      </c>
      <c r="B31" s="67">
        <f>SUM(B25:B29)+B30</f>
        <v>665</v>
      </c>
      <c r="C31" s="67"/>
      <c r="D31" s="69">
        <f>SUM(D25:D29)+D30</f>
        <v>12.599999999999998</v>
      </c>
      <c r="E31" s="69">
        <f>SUM(E25:E29)+E30</f>
        <v>8.4</v>
      </c>
      <c r="F31" s="69">
        <f>SUM(F25:F29)+F30</f>
        <v>86.06</v>
      </c>
      <c r="G31" s="69">
        <f>SUM(G25:G29)+G30</f>
        <v>466.26</v>
      </c>
      <c r="H31" s="68"/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91" t="s">
        <v>107</v>
      </c>
      <c r="B33" s="109">
        <v>200</v>
      </c>
      <c r="C33" s="109"/>
      <c r="D33" s="109">
        <v>4.8</v>
      </c>
      <c r="E33" s="109">
        <v>5.8</v>
      </c>
      <c r="F33" s="109">
        <v>13.6</v>
      </c>
      <c r="G33" s="109">
        <v>125.5</v>
      </c>
      <c r="H33" s="20"/>
    </row>
    <row r="34" spans="1:10" ht="15" customHeight="1">
      <c r="A34" s="91" t="s">
        <v>66</v>
      </c>
      <c r="B34" s="109">
        <v>180</v>
      </c>
      <c r="C34" s="109"/>
      <c r="D34" s="109">
        <v>9.9</v>
      </c>
      <c r="E34" s="109">
        <v>7.6</v>
      </c>
      <c r="F34" s="109">
        <v>43.1</v>
      </c>
      <c r="G34" s="109">
        <v>280.39999999999998</v>
      </c>
      <c r="H34" s="20"/>
    </row>
    <row r="35" spans="1:10" ht="15" customHeight="1">
      <c r="A35" s="91" t="s">
        <v>108</v>
      </c>
      <c r="B35" s="109">
        <v>100</v>
      </c>
      <c r="C35" s="109"/>
      <c r="D35" s="109">
        <v>14.1</v>
      </c>
      <c r="E35" s="109">
        <v>5.8</v>
      </c>
      <c r="F35" s="109">
        <v>4.4000000000000004</v>
      </c>
      <c r="G35" s="109">
        <v>126.4</v>
      </c>
      <c r="H35" s="20"/>
    </row>
    <row r="36" spans="1:10" ht="15" customHeight="1">
      <c r="A36" s="91" t="s">
        <v>111</v>
      </c>
      <c r="B36" s="109">
        <v>200</v>
      </c>
      <c r="C36" s="109"/>
      <c r="D36" s="109">
        <v>0.3</v>
      </c>
      <c r="E36" s="109">
        <v>0.1</v>
      </c>
      <c r="F36" s="109">
        <v>10.199999999999999</v>
      </c>
      <c r="G36" s="109">
        <v>42.8</v>
      </c>
      <c r="H36" s="20"/>
    </row>
    <row r="37" spans="1:10" ht="15" customHeight="1">
      <c r="A37" s="91" t="s">
        <v>16</v>
      </c>
      <c r="B37" s="109">
        <v>50</v>
      </c>
      <c r="C37" s="109"/>
      <c r="D37" s="109">
        <v>4.5999999999999996</v>
      </c>
      <c r="E37" s="109">
        <v>0.5</v>
      </c>
      <c r="F37" s="109">
        <v>29.5</v>
      </c>
      <c r="G37" s="109">
        <v>140.6</v>
      </c>
      <c r="H37" s="20"/>
    </row>
    <row r="38" spans="1:10" ht="15" customHeight="1">
      <c r="A38" s="66" t="s">
        <v>18</v>
      </c>
      <c r="B38" s="67">
        <f>SUM(B33:B37)</f>
        <v>730</v>
      </c>
      <c r="C38" s="67"/>
      <c r="D38" s="67">
        <f>SUM(D33:D37)</f>
        <v>33.699999999999996</v>
      </c>
      <c r="E38" s="67">
        <f>SUM(E33:E37)</f>
        <v>19.8</v>
      </c>
      <c r="F38" s="67">
        <f>SUM(F33:F37)</f>
        <v>100.8</v>
      </c>
      <c r="G38" s="67">
        <f>SUM(G33:G37)</f>
        <v>715.69999999999993</v>
      </c>
      <c r="H38" s="70"/>
      <c r="I38" t="s">
        <v>25</v>
      </c>
      <c r="J38" s="32">
        <f>H31+H38</f>
        <v>0</v>
      </c>
    </row>
    <row r="39" spans="1:10" ht="15" customHeight="1">
      <c r="A39" s="147" t="s">
        <v>29</v>
      </c>
      <c r="B39" s="148"/>
      <c r="C39" s="148"/>
      <c r="D39" s="148"/>
      <c r="E39" s="148"/>
      <c r="F39" s="148"/>
      <c r="G39" s="148"/>
      <c r="H39" s="149"/>
    </row>
    <row r="40" spans="1:10" ht="15" customHeight="1">
      <c r="A40" s="91" t="s">
        <v>107</v>
      </c>
      <c r="B40" s="27">
        <v>200</v>
      </c>
      <c r="C40" s="27"/>
      <c r="D40" s="27">
        <v>4.8</v>
      </c>
      <c r="E40" s="27">
        <v>5.8</v>
      </c>
      <c r="F40" s="27">
        <v>13.6</v>
      </c>
      <c r="G40" s="27">
        <v>125.5</v>
      </c>
      <c r="H40" s="36"/>
    </row>
    <row r="41" spans="1:10" ht="15" customHeight="1">
      <c r="A41" s="91" t="s">
        <v>66</v>
      </c>
      <c r="B41" s="109">
        <v>180</v>
      </c>
      <c r="C41" s="109"/>
      <c r="D41" s="109">
        <v>9.9</v>
      </c>
      <c r="E41" s="109">
        <v>7.6</v>
      </c>
      <c r="F41" s="109">
        <v>43.1</v>
      </c>
      <c r="G41" s="109">
        <v>280.39999999999998</v>
      </c>
      <c r="H41" s="20"/>
    </row>
    <row r="42" spans="1:10" ht="15" customHeight="1">
      <c r="A42" s="91" t="s">
        <v>108</v>
      </c>
      <c r="B42" s="109">
        <v>100</v>
      </c>
      <c r="C42" s="109"/>
      <c r="D42" s="109">
        <v>14.1</v>
      </c>
      <c r="E42" s="109">
        <v>5.8</v>
      </c>
      <c r="F42" s="109">
        <v>4.4000000000000004</v>
      </c>
      <c r="G42" s="109">
        <v>126.4</v>
      </c>
      <c r="H42" s="20"/>
    </row>
    <row r="43" spans="1:10" ht="15" customHeight="1">
      <c r="A43" s="91" t="s">
        <v>111</v>
      </c>
      <c r="B43" s="109">
        <v>200</v>
      </c>
      <c r="C43" s="109"/>
      <c r="D43" s="109">
        <v>0.3</v>
      </c>
      <c r="E43" s="109">
        <v>0.1</v>
      </c>
      <c r="F43" s="109">
        <v>10.199999999999999</v>
      </c>
      <c r="G43" s="109">
        <v>42.8</v>
      </c>
      <c r="H43" s="20"/>
    </row>
    <row r="44" spans="1:10" ht="15" customHeight="1">
      <c r="A44" s="91" t="s">
        <v>16</v>
      </c>
      <c r="B44" s="109">
        <v>60</v>
      </c>
      <c r="C44" s="109"/>
      <c r="D44" s="109">
        <v>4.5999999999999996</v>
      </c>
      <c r="E44" s="109">
        <v>0.5</v>
      </c>
      <c r="F44" s="109">
        <v>29.5</v>
      </c>
      <c r="G44" s="109">
        <v>140.6</v>
      </c>
      <c r="H44" s="29"/>
    </row>
    <row r="45" spans="1:10" ht="15" customHeight="1">
      <c r="A45" s="66" t="s">
        <v>18</v>
      </c>
      <c r="B45" s="67">
        <f>SUM(B41:B44)+B40</f>
        <v>740</v>
      </c>
      <c r="C45" s="67"/>
      <c r="D45" s="67">
        <f>SUM(D41:D44)+D40</f>
        <v>33.699999999999996</v>
      </c>
      <c r="E45" s="67">
        <f>SUM(E41:E44)+E40</f>
        <v>19.799999999999997</v>
      </c>
      <c r="F45" s="67">
        <f>SUM(F41:F44)+F40</f>
        <v>100.8</v>
      </c>
      <c r="G45" s="67">
        <f>SUM(G41:G44)+G40</f>
        <v>715.69999999999993</v>
      </c>
      <c r="H45" s="69"/>
    </row>
    <row r="46" spans="1:10" ht="15" customHeight="1">
      <c r="A46" s="147" t="s">
        <v>31</v>
      </c>
      <c r="B46" s="148"/>
      <c r="C46" s="148"/>
      <c r="D46" s="148"/>
      <c r="E46" s="148"/>
      <c r="F46" s="148"/>
      <c r="G46" s="148"/>
      <c r="H46" s="149"/>
    </row>
    <row r="47" spans="1:10" ht="15" customHeight="1">
      <c r="A47" s="91" t="s">
        <v>107</v>
      </c>
      <c r="B47" s="27">
        <v>200</v>
      </c>
      <c r="C47" s="27"/>
      <c r="D47" s="27">
        <v>4.8</v>
      </c>
      <c r="E47" s="27">
        <v>5.8</v>
      </c>
      <c r="F47" s="27">
        <v>13.6</v>
      </c>
      <c r="G47" s="27">
        <v>125.5</v>
      </c>
      <c r="H47" s="51">
        <v>9.92</v>
      </c>
    </row>
    <row r="48" spans="1:10" ht="15" customHeight="1">
      <c r="A48" s="91" t="s">
        <v>66</v>
      </c>
      <c r="B48" s="27">
        <v>180</v>
      </c>
      <c r="C48" s="27"/>
      <c r="D48" s="27">
        <v>9.9</v>
      </c>
      <c r="E48" s="27">
        <v>7.6</v>
      </c>
      <c r="F48" s="27">
        <v>43.1</v>
      </c>
      <c r="G48" s="27">
        <v>280.39999999999998</v>
      </c>
      <c r="H48" s="51">
        <v>13.47</v>
      </c>
    </row>
    <row r="49" spans="1:8" ht="15" customHeight="1">
      <c r="A49" s="91" t="s">
        <v>108</v>
      </c>
      <c r="B49" s="27">
        <v>100</v>
      </c>
      <c r="C49" s="27"/>
      <c r="D49" s="27">
        <v>14.1</v>
      </c>
      <c r="E49" s="27">
        <v>5.8</v>
      </c>
      <c r="F49" s="27">
        <v>4.4000000000000004</v>
      </c>
      <c r="G49" s="27">
        <v>126.4</v>
      </c>
      <c r="H49" s="51">
        <v>37.54</v>
      </c>
    </row>
    <row r="50" spans="1:8" ht="15" customHeight="1">
      <c r="A50" s="91" t="s">
        <v>111</v>
      </c>
      <c r="B50" s="109">
        <v>200</v>
      </c>
      <c r="C50" s="109"/>
      <c r="D50" s="109">
        <v>0.3</v>
      </c>
      <c r="E50" s="109">
        <v>0.1</v>
      </c>
      <c r="F50" s="109">
        <v>10.199999999999999</v>
      </c>
      <c r="G50" s="109">
        <v>42.8</v>
      </c>
      <c r="H50" s="51">
        <v>12.37</v>
      </c>
    </row>
    <row r="51" spans="1:8" ht="15" customHeight="1">
      <c r="A51" s="91" t="s">
        <v>16</v>
      </c>
      <c r="B51" s="27">
        <v>50</v>
      </c>
      <c r="C51" s="27"/>
      <c r="D51" s="27">
        <v>4.5999999999999996</v>
      </c>
      <c r="E51" s="27">
        <v>0.5</v>
      </c>
      <c r="F51" s="27">
        <v>29.5</v>
      </c>
      <c r="G51" s="27">
        <v>140.6</v>
      </c>
      <c r="H51" s="51">
        <v>4.0999999999999996</v>
      </c>
    </row>
    <row r="52" spans="1:8" ht="15" customHeight="1">
      <c r="A52" s="66" t="s">
        <v>18</v>
      </c>
      <c r="B52" s="67">
        <f>SUM(B47:B51)</f>
        <v>730</v>
      </c>
      <c r="C52" s="67"/>
      <c r="D52" s="67">
        <f>SUM(D47:D51)</f>
        <v>33.699999999999996</v>
      </c>
      <c r="E52" s="67">
        <f>SUM(E47:E51)</f>
        <v>19.8</v>
      </c>
      <c r="F52" s="67">
        <f>SUM(F47:F51)</f>
        <v>100.8</v>
      </c>
      <c r="G52" s="67">
        <f>SUM(G47:G51)</f>
        <v>715.69999999999993</v>
      </c>
      <c r="H52" s="81">
        <f>SUM(H47:H51)</f>
        <v>77.399999999999991</v>
      </c>
    </row>
    <row r="53" spans="1:8" ht="15" customHeight="1">
      <c r="A53" s="147" t="s">
        <v>32</v>
      </c>
      <c r="B53" s="148"/>
      <c r="C53" s="148"/>
      <c r="D53" s="148"/>
      <c r="E53" s="148"/>
      <c r="F53" s="148"/>
      <c r="G53" s="148"/>
      <c r="H53" s="149"/>
    </row>
    <row r="54" spans="1:8" ht="15" customHeight="1">
      <c r="A54" s="91" t="s">
        <v>107</v>
      </c>
      <c r="B54" s="109">
        <v>200</v>
      </c>
      <c r="C54" s="109"/>
      <c r="D54" s="109">
        <v>4.8</v>
      </c>
      <c r="E54" s="109">
        <v>5.8</v>
      </c>
      <c r="F54" s="109">
        <v>13.6</v>
      </c>
      <c r="G54" s="109">
        <v>125.5</v>
      </c>
      <c r="H54" s="51">
        <v>9.92</v>
      </c>
    </row>
    <row r="55" spans="1:8" ht="15" customHeight="1">
      <c r="A55" s="91" t="s">
        <v>66</v>
      </c>
      <c r="B55" s="109">
        <v>180</v>
      </c>
      <c r="C55" s="109"/>
      <c r="D55" s="109">
        <v>9.9</v>
      </c>
      <c r="E55" s="109">
        <v>7.6</v>
      </c>
      <c r="F55" s="109">
        <v>43.1</v>
      </c>
      <c r="G55" s="109">
        <v>280.39999999999998</v>
      </c>
      <c r="H55" s="51">
        <v>13.47</v>
      </c>
    </row>
    <row r="56" spans="1:8" ht="15" customHeight="1">
      <c r="A56" s="91" t="s">
        <v>108</v>
      </c>
      <c r="B56" s="109">
        <v>100</v>
      </c>
      <c r="C56" s="109"/>
      <c r="D56" s="109">
        <v>14.1</v>
      </c>
      <c r="E56" s="109">
        <v>5.8</v>
      </c>
      <c r="F56" s="109">
        <v>4.4000000000000004</v>
      </c>
      <c r="G56" s="109">
        <v>126.4</v>
      </c>
      <c r="H56" s="51">
        <v>37.54</v>
      </c>
    </row>
    <row r="57" spans="1:8" ht="15" customHeight="1">
      <c r="A57" s="91" t="s">
        <v>111</v>
      </c>
      <c r="B57" s="109">
        <v>200</v>
      </c>
      <c r="C57" s="109"/>
      <c r="D57" s="109">
        <v>0.3</v>
      </c>
      <c r="E57" s="109">
        <v>0.1</v>
      </c>
      <c r="F57" s="109">
        <v>10.199999999999999</v>
      </c>
      <c r="G57" s="109">
        <v>42.8</v>
      </c>
      <c r="H57" s="51">
        <v>12.37</v>
      </c>
    </row>
    <row r="58" spans="1:8" ht="15" customHeight="1">
      <c r="A58" s="91" t="s">
        <v>16</v>
      </c>
      <c r="B58" s="109">
        <v>60</v>
      </c>
      <c r="C58" s="109"/>
      <c r="D58" s="109">
        <v>4.5999999999999996</v>
      </c>
      <c r="E58" s="109">
        <v>0.5</v>
      </c>
      <c r="F58" s="109">
        <v>29.5</v>
      </c>
      <c r="G58" s="109">
        <v>140.6</v>
      </c>
      <c r="H58" s="51">
        <v>4.0999999999999996</v>
      </c>
    </row>
    <row r="59" spans="1:8" ht="15" customHeight="1">
      <c r="A59" s="91" t="s">
        <v>63</v>
      </c>
      <c r="B59" s="27">
        <v>200</v>
      </c>
      <c r="C59" s="27"/>
      <c r="D59" s="27">
        <v>0.2</v>
      </c>
      <c r="E59" s="27">
        <v>0.1</v>
      </c>
      <c r="F59" s="27">
        <v>6.6</v>
      </c>
      <c r="G59" s="27">
        <v>27.9</v>
      </c>
      <c r="H59" s="51">
        <v>3.23</v>
      </c>
    </row>
    <row r="60" spans="1:8" ht="15" customHeight="1">
      <c r="A60" s="37"/>
      <c r="B60" s="118"/>
      <c r="C60" s="118"/>
      <c r="D60" s="119"/>
      <c r="E60" s="119"/>
      <c r="F60" s="119"/>
      <c r="G60" s="119"/>
      <c r="H60" s="54">
        <v>10</v>
      </c>
    </row>
    <row r="61" spans="1:8" ht="15" customHeight="1">
      <c r="A61" s="37" t="s">
        <v>100</v>
      </c>
      <c r="B61" s="38">
        <v>60</v>
      </c>
      <c r="C61" s="38"/>
      <c r="D61" s="39">
        <v>4.84</v>
      </c>
      <c r="E61" s="39">
        <v>2.73</v>
      </c>
      <c r="F61" s="39">
        <v>32.229999999999997</v>
      </c>
      <c r="G61" s="39">
        <v>172.9</v>
      </c>
      <c r="H61" s="54">
        <v>7</v>
      </c>
    </row>
    <row r="62" spans="1:8" ht="14.25" customHeight="1" thickBot="1">
      <c r="A62" s="76" t="s">
        <v>18</v>
      </c>
      <c r="B62" s="77">
        <f>SUM(B54:B57)+B58+B59+B60+B61</f>
        <v>1000</v>
      </c>
      <c r="C62" s="77"/>
      <c r="D62" s="120">
        <f>SUM(D54:D57)+D58+D59+D60+D61</f>
        <v>38.739999999999995</v>
      </c>
      <c r="E62" s="120">
        <f>SUM(E54:E57)+E58+E59+E60+E61</f>
        <v>22.630000000000003</v>
      </c>
      <c r="F62" s="120">
        <f>SUM(F54:F57)+F58+F59+F60+F61</f>
        <v>139.63</v>
      </c>
      <c r="G62" s="120">
        <f>SUM(G54:G57)+G58+G59+G60+G61</f>
        <v>916.49999999999989</v>
      </c>
      <c r="H62" s="82">
        <f>SUM(H54:H58)+H59+H60+H61</f>
        <v>97.63</v>
      </c>
    </row>
    <row r="63" spans="1:8" hidden="1"/>
    <row r="64" spans="1:8" hidden="1">
      <c r="A64" s="147" t="s">
        <v>84</v>
      </c>
      <c r="B64" s="148"/>
      <c r="C64" s="148"/>
      <c r="D64" s="148"/>
      <c r="E64" s="148"/>
      <c r="F64" s="148"/>
      <c r="G64" s="148"/>
      <c r="H64" s="149"/>
    </row>
    <row r="65" spans="1:10" hidden="1">
      <c r="A65" s="91" t="s">
        <v>62</v>
      </c>
      <c r="B65" s="109">
        <v>200</v>
      </c>
      <c r="C65" s="109"/>
      <c r="D65" s="109">
        <v>4.8899999999999997</v>
      </c>
      <c r="E65" s="109">
        <v>4.5</v>
      </c>
      <c r="F65" s="109">
        <v>16.91</v>
      </c>
      <c r="G65" s="109">
        <v>127.6</v>
      </c>
      <c r="H65" s="20">
        <v>12.38</v>
      </c>
      <c r="I65" t="s">
        <v>35</v>
      </c>
    </row>
    <row r="66" spans="1:10" hidden="1">
      <c r="A66" s="21" t="s">
        <v>36</v>
      </c>
      <c r="B66" s="121">
        <v>200</v>
      </c>
      <c r="C66" s="45"/>
      <c r="D66" s="122">
        <v>3.87</v>
      </c>
      <c r="E66" s="122">
        <v>2.86</v>
      </c>
      <c r="F66" s="122">
        <v>4.83</v>
      </c>
      <c r="G66" s="122">
        <v>60.6</v>
      </c>
      <c r="H66" s="25">
        <v>6.89</v>
      </c>
    </row>
    <row r="67" spans="1:10" hidden="1">
      <c r="A67" s="22" t="s">
        <v>37</v>
      </c>
      <c r="B67" s="47" t="s">
        <v>38</v>
      </c>
      <c r="C67" s="18"/>
      <c r="D67" s="34">
        <v>6.7</v>
      </c>
      <c r="E67" s="34">
        <v>13.51</v>
      </c>
      <c r="F67" s="34">
        <v>10.15</v>
      </c>
      <c r="G67" s="34">
        <v>189</v>
      </c>
      <c r="H67" s="20">
        <v>23.59</v>
      </c>
    </row>
    <row r="68" spans="1:10" hidden="1">
      <c r="A68" s="22" t="s">
        <v>27</v>
      </c>
      <c r="B68" s="33">
        <v>150</v>
      </c>
      <c r="C68" s="33"/>
      <c r="D68" s="34">
        <v>0.7</v>
      </c>
      <c r="E68" s="34">
        <v>0.7</v>
      </c>
      <c r="F68" s="34">
        <v>17.600000000000001</v>
      </c>
      <c r="G68" s="34">
        <v>79.900000000000006</v>
      </c>
      <c r="H68" s="25">
        <v>18.75</v>
      </c>
    </row>
    <row r="69" spans="1:10" hidden="1">
      <c r="A69" s="22" t="s">
        <v>112</v>
      </c>
      <c r="B69" s="18">
        <v>200</v>
      </c>
      <c r="C69" s="18"/>
      <c r="D69" s="19">
        <v>1</v>
      </c>
      <c r="E69" s="19">
        <v>0.2</v>
      </c>
      <c r="F69" s="19">
        <v>20.2</v>
      </c>
      <c r="G69" s="19">
        <v>86.6</v>
      </c>
      <c r="H69" s="20">
        <v>31</v>
      </c>
    </row>
    <row r="70" spans="1:10" hidden="1">
      <c r="A70" s="22"/>
      <c r="B70" s="33"/>
      <c r="C70" s="18"/>
      <c r="D70" s="34"/>
      <c r="E70" s="34"/>
      <c r="F70" s="34"/>
      <c r="G70" s="34"/>
      <c r="H70" s="25"/>
    </row>
    <row r="71" spans="1:10" hidden="1">
      <c r="A71" s="66" t="s">
        <v>18</v>
      </c>
      <c r="B71" s="67">
        <f>SUM(B65:B69)+B70</f>
        <v>750</v>
      </c>
      <c r="C71" s="67"/>
      <c r="D71" s="69">
        <f>SUM(D65:D69)+D70</f>
        <v>17.16</v>
      </c>
      <c r="E71" s="69">
        <f>SUM(E65:E69)+E70</f>
        <v>21.769999999999996</v>
      </c>
      <c r="F71" s="69">
        <f>SUM(F65:F69)+F70</f>
        <v>69.69</v>
      </c>
      <c r="G71" s="69">
        <f>SUM(G65:G69)+G70</f>
        <v>543.70000000000005</v>
      </c>
      <c r="H71" s="68">
        <f>SUM(H65:H69)+H70</f>
        <v>92.61</v>
      </c>
    </row>
    <row r="72" spans="1:10" hidden="1">
      <c r="A72" s="147" t="s">
        <v>86</v>
      </c>
      <c r="B72" s="148"/>
      <c r="C72" s="148"/>
      <c r="D72" s="148"/>
      <c r="E72" s="148"/>
      <c r="F72" s="148"/>
      <c r="G72" s="148"/>
      <c r="H72" s="149"/>
    </row>
    <row r="73" spans="1:10" hidden="1">
      <c r="A73" s="91" t="s">
        <v>107</v>
      </c>
      <c r="B73" s="109">
        <v>200</v>
      </c>
      <c r="C73" s="109"/>
      <c r="D73" s="109">
        <v>2.25</v>
      </c>
      <c r="E73" s="109">
        <v>4.75</v>
      </c>
      <c r="F73" s="109">
        <v>15.44</v>
      </c>
      <c r="G73" s="109">
        <v>113.5</v>
      </c>
      <c r="H73" s="20">
        <v>8.65</v>
      </c>
    </row>
    <row r="74" spans="1:10" hidden="1">
      <c r="A74" s="91" t="s">
        <v>66</v>
      </c>
      <c r="B74" s="109">
        <v>180</v>
      </c>
      <c r="C74" s="109"/>
      <c r="D74" s="109">
        <v>9.8699999999999992</v>
      </c>
      <c r="E74" s="109">
        <v>7.61</v>
      </c>
      <c r="F74" s="109">
        <v>43.12</v>
      </c>
      <c r="G74" s="109">
        <v>280.5</v>
      </c>
      <c r="H74" s="20">
        <v>10.36</v>
      </c>
    </row>
    <row r="75" spans="1:10" hidden="1">
      <c r="A75" s="91" t="s">
        <v>108</v>
      </c>
      <c r="B75" s="109">
        <v>100</v>
      </c>
      <c r="C75" s="109"/>
      <c r="D75" s="109">
        <v>14.12</v>
      </c>
      <c r="E75" s="109">
        <v>5.78</v>
      </c>
      <c r="F75" s="109">
        <v>4.46</v>
      </c>
      <c r="G75" s="109">
        <v>126.4</v>
      </c>
      <c r="H75" s="20">
        <v>33.57</v>
      </c>
    </row>
    <row r="76" spans="1:10" hidden="1">
      <c r="A76" s="91" t="s">
        <v>113</v>
      </c>
      <c r="B76" s="109">
        <v>200</v>
      </c>
      <c r="C76" s="109"/>
      <c r="D76" s="109">
        <v>3</v>
      </c>
      <c r="E76" s="109">
        <v>7.0000000000000007E-2</v>
      </c>
      <c r="F76" s="109">
        <v>3.87</v>
      </c>
      <c r="G76" s="109">
        <v>17.399999999999999</v>
      </c>
      <c r="H76" s="20">
        <v>10.39</v>
      </c>
    </row>
    <row r="77" spans="1:10" hidden="1">
      <c r="A77" s="91" t="s">
        <v>16</v>
      </c>
      <c r="B77" s="109">
        <v>50</v>
      </c>
      <c r="C77" s="109"/>
      <c r="D77" s="109">
        <v>4.5999999999999996</v>
      </c>
      <c r="E77" s="109">
        <v>0.5</v>
      </c>
      <c r="F77" s="109">
        <v>29.5</v>
      </c>
      <c r="G77" s="109">
        <v>140.6</v>
      </c>
      <c r="H77" s="36">
        <v>3.8</v>
      </c>
    </row>
    <row r="78" spans="1:10" hidden="1">
      <c r="A78" s="66" t="s">
        <v>18</v>
      </c>
      <c r="B78" s="67">
        <f>SUM(B73:B77)</f>
        <v>730</v>
      </c>
      <c r="C78" s="67"/>
      <c r="D78" s="67">
        <f>SUM(D73:D77)</f>
        <v>33.839999999999996</v>
      </c>
      <c r="E78" s="67">
        <f>SUM(E73:E77)</f>
        <v>18.71</v>
      </c>
      <c r="F78" s="67">
        <f>SUM(F73:F77)</f>
        <v>96.39</v>
      </c>
      <c r="G78" s="67">
        <f>SUM(G73:G77)</f>
        <v>678.4</v>
      </c>
      <c r="H78" s="70">
        <f>SUM(H73:H77)</f>
        <v>66.77</v>
      </c>
      <c r="I78" t="s">
        <v>25</v>
      </c>
      <c r="J78" s="32">
        <f>H71+H78</f>
        <v>159.38</v>
      </c>
    </row>
    <row r="79" spans="1:10">
      <c r="A79" s="147" t="s">
        <v>88</v>
      </c>
      <c r="B79" s="148"/>
      <c r="C79" s="148"/>
      <c r="D79" s="148"/>
      <c r="E79" s="148"/>
      <c r="F79" s="148"/>
      <c r="G79" s="148"/>
      <c r="H79" s="149"/>
    </row>
    <row r="80" spans="1:10">
      <c r="A80" s="91" t="s">
        <v>62</v>
      </c>
      <c r="B80" s="109">
        <v>200</v>
      </c>
      <c r="C80" s="109"/>
      <c r="D80" s="109">
        <v>4.8899999999999997</v>
      </c>
      <c r="E80" s="109">
        <v>4.5</v>
      </c>
      <c r="F80" s="109">
        <v>16.91</v>
      </c>
      <c r="G80" s="109">
        <v>127.6</v>
      </c>
      <c r="H80" s="20"/>
      <c r="I80" t="s">
        <v>35</v>
      </c>
    </row>
    <row r="81" spans="1:10">
      <c r="A81" s="21" t="s">
        <v>36</v>
      </c>
      <c r="B81" s="121">
        <v>200</v>
      </c>
      <c r="C81" s="45"/>
      <c r="D81" s="122">
        <v>3.87</v>
      </c>
      <c r="E81" s="122">
        <v>2.86</v>
      </c>
      <c r="F81" s="122">
        <v>4.83</v>
      </c>
      <c r="G81" s="122">
        <v>60.6</v>
      </c>
      <c r="H81" s="25"/>
    </row>
    <row r="82" spans="1:10">
      <c r="A82" s="22" t="s">
        <v>37</v>
      </c>
      <c r="B82" s="47" t="s">
        <v>38</v>
      </c>
      <c r="C82" s="18"/>
      <c r="D82" s="34">
        <v>6.7</v>
      </c>
      <c r="E82" s="34">
        <v>13.51</v>
      </c>
      <c r="F82" s="34">
        <v>10.15</v>
      </c>
      <c r="G82" s="34">
        <v>189</v>
      </c>
      <c r="H82" s="20"/>
    </row>
    <row r="83" spans="1:10">
      <c r="A83" s="22"/>
      <c r="B83" s="33"/>
      <c r="C83" s="33"/>
      <c r="D83" s="34"/>
      <c r="E83" s="34"/>
      <c r="F83" s="34"/>
      <c r="G83" s="34"/>
      <c r="H83" s="25"/>
    </row>
    <row r="84" spans="1:10">
      <c r="A84" s="22" t="s">
        <v>44</v>
      </c>
      <c r="B84" s="18">
        <v>55</v>
      </c>
      <c r="C84" s="33"/>
      <c r="D84" s="34">
        <v>2.34</v>
      </c>
      <c r="E84" s="34">
        <v>3.3</v>
      </c>
      <c r="F84" s="34">
        <v>43.19</v>
      </c>
      <c r="G84" s="34">
        <v>211.75</v>
      </c>
      <c r="H84" s="25"/>
    </row>
    <row r="85" spans="1:10">
      <c r="A85" s="22"/>
      <c r="B85" s="33"/>
      <c r="C85" s="18"/>
      <c r="D85" s="34"/>
      <c r="E85" s="34"/>
      <c r="F85" s="34"/>
      <c r="G85" s="34"/>
      <c r="H85" s="25"/>
    </row>
    <row r="86" spans="1:10">
      <c r="A86" s="66" t="s">
        <v>18</v>
      </c>
      <c r="B86" s="67">
        <f>SUM(B80:B84)+B85</f>
        <v>455</v>
      </c>
      <c r="C86" s="67"/>
      <c r="D86" s="69">
        <f>SUM(D80:D84)+D85</f>
        <v>17.8</v>
      </c>
      <c r="E86" s="69">
        <f>SUM(E80:E84)+E85</f>
        <v>24.169999999999998</v>
      </c>
      <c r="F86" s="69">
        <f>SUM(F80:F84)+F85</f>
        <v>75.08</v>
      </c>
      <c r="G86" s="69">
        <f>SUM(G80:G84)+G85</f>
        <v>588.95000000000005</v>
      </c>
      <c r="H86" s="68"/>
    </row>
    <row r="87" spans="1:10">
      <c r="A87" s="147" t="s">
        <v>89</v>
      </c>
      <c r="B87" s="148"/>
      <c r="C87" s="148"/>
      <c r="D87" s="148"/>
      <c r="E87" s="148"/>
      <c r="F87" s="148"/>
      <c r="G87" s="148"/>
      <c r="H87" s="149"/>
    </row>
    <row r="88" spans="1:10">
      <c r="A88" s="91" t="s">
        <v>107</v>
      </c>
      <c r="B88" s="109">
        <v>200</v>
      </c>
      <c r="C88" s="109"/>
      <c r="D88" s="109">
        <v>2.25</v>
      </c>
      <c r="E88" s="109">
        <v>4.75</v>
      </c>
      <c r="F88" s="109">
        <v>15.44</v>
      </c>
      <c r="G88" s="109">
        <v>113.5</v>
      </c>
      <c r="H88" s="20"/>
    </row>
    <row r="89" spans="1:10">
      <c r="A89" s="91" t="s">
        <v>66</v>
      </c>
      <c r="B89" s="109">
        <v>180</v>
      </c>
      <c r="C89" s="109"/>
      <c r="D89" s="109">
        <v>9.8699999999999992</v>
      </c>
      <c r="E89" s="109">
        <v>7.61</v>
      </c>
      <c r="F89" s="109">
        <v>43.12</v>
      </c>
      <c r="G89" s="109">
        <v>280.5</v>
      </c>
      <c r="H89" s="20"/>
    </row>
    <row r="90" spans="1:10">
      <c r="A90" s="91" t="s">
        <v>108</v>
      </c>
      <c r="B90" s="109">
        <v>100</v>
      </c>
      <c r="C90" s="109"/>
      <c r="D90" s="109">
        <v>14.12</v>
      </c>
      <c r="E90" s="109">
        <v>5.78</v>
      </c>
      <c r="F90" s="109">
        <v>4.46</v>
      </c>
      <c r="G90" s="109">
        <v>126.4</v>
      </c>
      <c r="H90" s="20"/>
    </row>
    <row r="91" spans="1:10">
      <c r="A91" s="91" t="s">
        <v>113</v>
      </c>
      <c r="B91" s="109">
        <v>200</v>
      </c>
      <c r="C91" s="109"/>
      <c r="D91" s="109">
        <v>3</v>
      </c>
      <c r="E91" s="109">
        <v>7.0000000000000007E-2</v>
      </c>
      <c r="F91" s="109">
        <v>3.87</v>
      </c>
      <c r="G91" s="109">
        <v>17.399999999999999</v>
      </c>
      <c r="H91" s="20"/>
    </row>
    <row r="92" spans="1:10">
      <c r="A92" s="91" t="s">
        <v>16</v>
      </c>
      <c r="B92" s="109">
        <v>60</v>
      </c>
      <c r="C92" s="109"/>
      <c r="D92" s="109">
        <v>4.5999999999999996</v>
      </c>
      <c r="E92" s="109">
        <v>0.5</v>
      </c>
      <c r="F92" s="109">
        <v>29.5</v>
      </c>
      <c r="G92" s="109">
        <v>140.6</v>
      </c>
      <c r="H92" s="36"/>
    </row>
    <row r="93" spans="1:10">
      <c r="A93" s="66" t="s">
        <v>18</v>
      </c>
      <c r="B93" s="67">
        <f>SUM(B88:B92)</f>
        <v>740</v>
      </c>
      <c r="C93" s="67"/>
      <c r="D93" s="67">
        <f>SUM(D88:D92)</f>
        <v>33.839999999999996</v>
      </c>
      <c r="E93" s="67">
        <f>SUM(E88:E92)</f>
        <v>18.71</v>
      </c>
      <c r="F93" s="67">
        <f>SUM(F88:F92)</f>
        <v>96.39</v>
      </c>
      <c r="G93" s="67">
        <f>SUM(G88:G92)</f>
        <v>678.4</v>
      </c>
      <c r="H93" s="70"/>
      <c r="I93" t="s">
        <v>25</v>
      </c>
      <c r="J93" s="32">
        <f>H86+H93</f>
        <v>0</v>
      </c>
    </row>
    <row r="95" spans="1:10">
      <c r="A95" s="61" t="s">
        <v>58</v>
      </c>
      <c r="B95" s="62"/>
      <c r="C95" s="63"/>
      <c r="D95" s="3" t="s">
        <v>59</v>
      </c>
    </row>
  </sheetData>
  <mergeCells count="17">
    <mergeCell ref="A46:H46"/>
    <mergeCell ref="A6:D6"/>
    <mergeCell ref="A8:A9"/>
    <mergeCell ref="B8:B9"/>
    <mergeCell ref="D8:F8"/>
    <mergeCell ref="G8:G9"/>
    <mergeCell ref="H8:H9"/>
    <mergeCell ref="A10:H10"/>
    <mergeCell ref="A17:H17"/>
    <mergeCell ref="A24:H24"/>
    <mergeCell ref="A32:H32"/>
    <mergeCell ref="A39:H39"/>
    <mergeCell ref="A53:H53"/>
    <mergeCell ref="A64:H64"/>
    <mergeCell ref="A72:H72"/>
    <mergeCell ref="A79:H79"/>
    <mergeCell ref="A87:H87"/>
  </mergeCells>
  <pageMargins left="0.39370078740157483" right="0.39370078740157483" top="0.39370078740157483" bottom="0.39370078740157483" header="0" footer="0"/>
  <pageSetup paperSize="9" scale="5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topLeftCell="A43" workbookViewId="0">
      <selection activeCell="M19" sqref="M19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3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125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12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12" t="s">
        <v>114</v>
      </c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13" t="s">
        <v>115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24" t="s">
        <v>116</v>
      </c>
      <c r="B11" s="18">
        <v>200</v>
      </c>
      <c r="C11" s="18"/>
      <c r="D11" s="19">
        <v>8.3000000000000007</v>
      </c>
      <c r="E11" s="19">
        <v>10.1</v>
      </c>
      <c r="F11" s="19">
        <v>37.6</v>
      </c>
      <c r="G11" s="19">
        <v>274.89999999999998</v>
      </c>
      <c r="H11" s="25">
        <v>18.88</v>
      </c>
    </row>
    <row r="12" spans="1:8" ht="15" customHeight="1">
      <c r="A12" s="24" t="s">
        <v>48</v>
      </c>
      <c r="B12" s="18">
        <v>200</v>
      </c>
      <c r="C12" s="18"/>
      <c r="D12" s="19">
        <v>4.7</v>
      </c>
      <c r="E12" s="19">
        <v>3.5</v>
      </c>
      <c r="F12" s="19">
        <v>12.5</v>
      </c>
      <c r="G12" s="19">
        <v>100.4</v>
      </c>
      <c r="H12" s="25">
        <v>14.29</v>
      </c>
    </row>
    <row r="13" spans="1:8" ht="15" customHeight="1">
      <c r="A13" s="22" t="s">
        <v>27</v>
      </c>
      <c r="B13" s="18">
        <v>180</v>
      </c>
      <c r="C13" s="18"/>
      <c r="D13" s="19">
        <v>0.7</v>
      </c>
      <c r="E13" s="19">
        <v>0.7</v>
      </c>
      <c r="F13" s="19">
        <v>17.600000000000001</v>
      </c>
      <c r="G13" s="19">
        <v>79.900000000000006</v>
      </c>
      <c r="H13" s="25">
        <v>22.86</v>
      </c>
    </row>
    <row r="14" spans="1:8" ht="15" customHeight="1">
      <c r="A14" s="22" t="s">
        <v>117</v>
      </c>
      <c r="B14" s="18">
        <v>50</v>
      </c>
      <c r="C14" s="18"/>
      <c r="D14" s="19">
        <v>4.5999999999999996</v>
      </c>
      <c r="E14" s="19">
        <v>0.5</v>
      </c>
      <c r="F14" s="19">
        <v>29.5</v>
      </c>
      <c r="G14" s="19">
        <v>140.6</v>
      </c>
      <c r="H14" s="25">
        <v>4.0999999999999996</v>
      </c>
    </row>
    <row r="15" spans="1:8" ht="15" customHeight="1">
      <c r="A15" s="22"/>
      <c r="B15" s="18"/>
      <c r="C15" s="18"/>
      <c r="D15" s="19"/>
      <c r="E15" s="19"/>
      <c r="F15" s="19"/>
      <c r="G15" s="19"/>
      <c r="H15" s="23"/>
    </row>
    <row r="16" spans="1:8" ht="15" customHeight="1">
      <c r="A16" s="26" t="s">
        <v>18</v>
      </c>
      <c r="B16" s="27">
        <f>B11+B12+B14</f>
        <v>450</v>
      </c>
      <c r="C16" s="27"/>
      <c r="D16" s="28">
        <f>D11+D12+D14</f>
        <v>17.600000000000001</v>
      </c>
      <c r="E16" s="28">
        <f>E11+E12+E14</f>
        <v>14.1</v>
      </c>
      <c r="F16" s="28">
        <f>SUM(F11:F14)</f>
        <v>97.2</v>
      </c>
      <c r="G16" s="28">
        <v>53</v>
      </c>
      <c r="H16" s="97">
        <f>H11+H12+H13+H14+H15</f>
        <v>60.13</v>
      </c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118</v>
      </c>
      <c r="B18" s="18">
        <v>200</v>
      </c>
      <c r="C18" s="18"/>
      <c r="D18" s="19">
        <v>6.8</v>
      </c>
      <c r="E18" s="19">
        <v>4.5999999999999996</v>
      </c>
      <c r="F18" s="19">
        <v>14.4</v>
      </c>
      <c r="G18" s="19">
        <v>125.9</v>
      </c>
      <c r="H18" s="25">
        <v>6.72</v>
      </c>
    </row>
    <row r="19" spans="1:10" ht="15" customHeight="1">
      <c r="A19" s="22" t="s">
        <v>94</v>
      </c>
      <c r="B19" s="18">
        <v>180</v>
      </c>
      <c r="C19" s="18"/>
      <c r="D19" s="19">
        <v>4.3</v>
      </c>
      <c r="E19" s="19">
        <v>5.8</v>
      </c>
      <c r="F19" s="19">
        <v>43.7</v>
      </c>
      <c r="G19" s="19">
        <v>244.2</v>
      </c>
      <c r="H19" s="30">
        <v>16.170000000000002</v>
      </c>
    </row>
    <row r="20" spans="1:10" ht="15" customHeight="1">
      <c r="A20" s="91" t="s">
        <v>119</v>
      </c>
      <c r="B20" s="89">
        <v>100</v>
      </c>
      <c r="C20" s="89"/>
      <c r="D20" s="48">
        <v>12.3</v>
      </c>
      <c r="E20" s="48">
        <v>4.2</v>
      </c>
      <c r="F20" s="48">
        <v>5</v>
      </c>
      <c r="G20" s="48">
        <v>107.4</v>
      </c>
      <c r="H20" s="90">
        <v>35.450000000000003</v>
      </c>
    </row>
    <row r="21" spans="1:10" ht="15" customHeight="1">
      <c r="A21" s="22" t="s">
        <v>120</v>
      </c>
      <c r="B21" s="18">
        <v>50</v>
      </c>
      <c r="C21" s="18"/>
      <c r="D21" s="19">
        <v>0.7</v>
      </c>
      <c r="E21" s="19">
        <v>4.0999999999999996</v>
      </c>
      <c r="F21" s="19">
        <v>1.6</v>
      </c>
      <c r="G21" s="19">
        <v>46.5</v>
      </c>
      <c r="H21" s="25">
        <v>5.52</v>
      </c>
    </row>
    <row r="22" spans="1:10" ht="15" customHeight="1">
      <c r="A22" s="22" t="s">
        <v>70</v>
      </c>
      <c r="B22" s="18">
        <v>200</v>
      </c>
      <c r="C22" s="18"/>
      <c r="D22" s="19">
        <v>0.6</v>
      </c>
      <c r="E22" s="19">
        <v>0.2</v>
      </c>
      <c r="F22" s="19">
        <v>30.4</v>
      </c>
      <c r="G22" s="19">
        <v>125.8</v>
      </c>
      <c r="H22" s="25">
        <v>31</v>
      </c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65">
        <v>4.0999999999999996</v>
      </c>
    </row>
    <row r="24" spans="1:10" ht="15" customHeight="1">
      <c r="A24" s="26" t="s">
        <v>18</v>
      </c>
      <c r="B24" s="27">
        <f>SUM(B18:B23)</f>
        <v>780</v>
      </c>
      <c r="C24" s="27"/>
      <c r="D24" s="27">
        <f>SUM(D18:D23)</f>
        <v>29.299999999999997</v>
      </c>
      <c r="E24" s="27">
        <f>SUM(E18:E23)</f>
        <v>19.399999999999995</v>
      </c>
      <c r="F24" s="27">
        <f>SUM(F18:F23)</f>
        <v>124.6</v>
      </c>
      <c r="G24" s="27">
        <f>SUM(G18:G23)</f>
        <v>790.4</v>
      </c>
      <c r="H24" s="102">
        <f>SUM(H18:H23)</f>
        <v>98.96</v>
      </c>
      <c r="I24" t="s">
        <v>25</v>
      </c>
      <c r="J24" s="32">
        <f>H16+H24</f>
        <v>159.09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24" t="s">
        <v>116</v>
      </c>
      <c r="B26" s="18">
        <v>200</v>
      </c>
      <c r="C26" s="18"/>
      <c r="D26" s="19">
        <v>8.3000000000000007</v>
      </c>
      <c r="E26" s="19">
        <v>10.1</v>
      </c>
      <c r="F26" s="19">
        <v>37.6</v>
      </c>
      <c r="G26" s="19">
        <v>274.89999999999998</v>
      </c>
      <c r="H26" s="25">
        <v>18.88</v>
      </c>
    </row>
    <row r="27" spans="1:10" ht="15" customHeight="1">
      <c r="A27" s="24" t="s">
        <v>48</v>
      </c>
      <c r="B27" s="18">
        <v>200</v>
      </c>
      <c r="C27" s="18"/>
      <c r="D27" s="19">
        <v>4.7</v>
      </c>
      <c r="E27" s="19">
        <v>3.5</v>
      </c>
      <c r="F27" s="19">
        <v>12.5</v>
      </c>
      <c r="G27" s="19">
        <v>100.4</v>
      </c>
      <c r="H27" s="25">
        <v>14.29</v>
      </c>
    </row>
    <row r="28" spans="1:10" ht="15" customHeight="1">
      <c r="A28" s="24" t="s">
        <v>17</v>
      </c>
      <c r="B28" s="18">
        <v>50</v>
      </c>
      <c r="C28" s="18"/>
      <c r="D28" s="19">
        <v>4</v>
      </c>
      <c r="E28" s="19">
        <v>5.3</v>
      </c>
      <c r="F28" s="19">
        <v>27.5</v>
      </c>
      <c r="G28" s="19">
        <v>149.9</v>
      </c>
      <c r="H28" s="25">
        <v>24</v>
      </c>
    </row>
    <row r="29" spans="1:10" ht="15" customHeight="1">
      <c r="A29" s="22" t="s">
        <v>27</v>
      </c>
      <c r="B29" s="18">
        <v>180</v>
      </c>
      <c r="C29" s="18"/>
      <c r="D29" s="19">
        <v>0.7</v>
      </c>
      <c r="E29" s="19">
        <v>0.7</v>
      </c>
      <c r="F29" s="19">
        <v>17.600000000000001</v>
      </c>
      <c r="G29" s="19">
        <v>79.900000000000006</v>
      </c>
      <c r="H29" s="25">
        <v>22.86</v>
      </c>
    </row>
    <row r="30" spans="1:10" ht="15" customHeight="1">
      <c r="A30" s="22" t="s">
        <v>16</v>
      </c>
      <c r="B30" s="18">
        <v>50</v>
      </c>
      <c r="C30" s="18"/>
      <c r="D30" s="19">
        <v>4.5999999999999996</v>
      </c>
      <c r="E30" s="19">
        <v>0.5</v>
      </c>
      <c r="F30" s="19">
        <v>29.5</v>
      </c>
      <c r="G30" s="19">
        <v>140.6</v>
      </c>
      <c r="H30" s="25">
        <v>4.0999999999999996</v>
      </c>
    </row>
    <row r="31" spans="1:10" ht="15" customHeight="1">
      <c r="A31" s="22"/>
      <c r="B31" s="18"/>
      <c r="C31" s="18"/>
      <c r="D31" s="19"/>
      <c r="E31" s="19"/>
      <c r="F31" s="19"/>
      <c r="G31" s="19"/>
      <c r="H31" s="20"/>
    </row>
    <row r="32" spans="1:10" ht="15" customHeight="1">
      <c r="A32" s="26" t="s">
        <v>18</v>
      </c>
      <c r="B32" s="27">
        <f>SUM(B26:B30)</f>
        <v>680</v>
      </c>
      <c r="C32" s="27"/>
      <c r="D32" s="28">
        <f>SUM(D26:D30)</f>
        <v>22.299999999999997</v>
      </c>
      <c r="E32" s="27">
        <f>SUM(E26:E30)</f>
        <v>20.099999999999998</v>
      </c>
      <c r="F32" s="27">
        <f>SUM(F26:F30)</f>
        <v>124.69999999999999</v>
      </c>
      <c r="G32" s="28">
        <f>SUM(G26:G30)</f>
        <v>745.69999999999993</v>
      </c>
      <c r="H32" s="97">
        <f>H26+H27+H28+H30+H29+H31</f>
        <v>84.13</v>
      </c>
    </row>
    <row r="33" spans="1:10" ht="15" customHeight="1">
      <c r="A33" s="147" t="s">
        <v>28</v>
      </c>
      <c r="B33" s="148"/>
      <c r="C33" s="148"/>
      <c r="D33" s="148"/>
      <c r="E33" s="148"/>
      <c r="F33" s="148"/>
      <c r="G33" s="148"/>
      <c r="H33" s="149"/>
    </row>
    <row r="34" spans="1:10" ht="15" customHeight="1">
      <c r="A34" s="24" t="s">
        <v>118</v>
      </c>
      <c r="B34" s="18">
        <v>200</v>
      </c>
      <c r="C34" s="18"/>
      <c r="D34" s="19">
        <v>6.8</v>
      </c>
      <c r="E34" s="19">
        <v>4.5999999999999996</v>
      </c>
      <c r="F34" s="19">
        <v>14.4</v>
      </c>
      <c r="G34" s="19">
        <v>125.9</v>
      </c>
      <c r="H34" s="25">
        <v>6.72</v>
      </c>
    </row>
    <row r="35" spans="1:10" ht="15" customHeight="1">
      <c r="A35" s="22" t="s">
        <v>94</v>
      </c>
      <c r="B35" s="18">
        <v>180</v>
      </c>
      <c r="C35" s="18"/>
      <c r="D35" s="19">
        <v>4.3</v>
      </c>
      <c r="E35" s="19">
        <v>5.8</v>
      </c>
      <c r="F35" s="19">
        <v>43.7</v>
      </c>
      <c r="G35" s="19">
        <v>244.2</v>
      </c>
      <c r="H35" s="30">
        <v>16.170000000000002</v>
      </c>
    </row>
    <row r="36" spans="1:10" ht="15" customHeight="1">
      <c r="A36" s="91" t="s">
        <v>119</v>
      </c>
      <c r="B36" s="89">
        <v>100</v>
      </c>
      <c r="C36" s="89"/>
      <c r="D36" s="48">
        <v>12.3</v>
      </c>
      <c r="E36" s="48">
        <v>4.2</v>
      </c>
      <c r="F36" s="48">
        <v>5</v>
      </c>
      <c r="G36" s="48">
        <v>107.4</v>
      </c>
      <c r="H36" s="90">
        <v>35.450000000000003</v>
      </c>
    </row>
    <row r="37" spans="1:10" ht="15" customHeight="1">
      <c r="A37" s="22" t="s">
        <v>120</v>
      </c>
      <c r="B37" s="18">
        <v>50</v>
      </c>
      <c r="C37" s="18"/>
      <c r="D37" s="19">
        <v>0.7</v>
      </c>
      <c r="E37" s="19">
        <v>4.0999999999999996</v>
      </c>
      <c r="F37" s="19">
        <v>1.6</v>
      </c>
      <c r="G37" s="19">
        <v>46.5</v>
      </c>
      <c r="H37" s="25">
        <v>5.52</v>
      </c>
    </row>
    <row r="38" spans="1:10" ht="15" customHeight="1">
      <c r="A38" s="22" t="s">
        <v>70</v>
      </c>
      <c r="B38" s="18">
        <v>200</v>
      </c>
      <c r="C38" s="18"/>
      <c r="D38" s="19">
        <v>0.6</v>
      </c>
      <c r="E38" s="19">
        <v>0.2</v>
      </c>
      <c r="F38" s="19">
        <v>30.4</v>
      </c>
      <c r="G38" s="19">
        <v>125.8</v>
      </c>
      <c r="H38" s="25">
        <v>31</v>
      </c>
    </row>
    <row r="39" spans="1:10" ht="15" customHeight="1">
      <c r="A39" s="22" t="s">
        <v>16</v>
      </c>
      <c r="B39" s="18">
        <v>50</v>
      </c>
      <c r="C39" s="18"/>
      <c r="D39" s="19">
        <v>4.5999999999999996</v>
      </c>
      <c r="E39" s="19">
        <v>0.5</v>
      </c>
      <c r="F39" s="19">
        <v>29.5</v>
      </c>
      <c r="G39" s="19">
        <v>140.6</v>
      </c>
      <c r="H39" s="65">
        <v>4.0999999999999996</v>
      </c>
    </row>
    <row r="40" spans="1:10" ht="15" customHeight="1">
      <c r="A40" s="26" t="s">
        <v>18</v>
      </c>
      <c r="B40" s="27">
        <f>SUM(B34:B39)</f>
        <v>780</v>
      </c>
      <c r="C40" s="27"/>
      <c r="D40" s="27">
        <f>SUM(D34:D39)</f>
        <v>29.299999999999997</v>
      </c>
      <c r="E40" s="27">
        <f>SUM(E34:E39)</f>
        <v>19.399999999999995</v>
      </c>
      <c r="F40" s="27">
        <f>SUM(F34:F39)</f>
        <v>124.6</v>
      </c>
      <c r="G40" s="27">
        <f>SUM(G34:G39)</f>
        <v>790.4</v>
      </c>
      <c r="H40" s="126">
        <f>H34+H35+H36+H37+H38+H39</f>
        <v>98.96</v>
      </c>
      <c r="I40" t="s">
        <v>25</v>
      </c>
      <c r="J40" s="32">
        <f>H32+H40</f>
        <v>183.08999999999997</v>
      </c>
    </row>
    <row r="41" spans="1:10" ht="15" customHeight="1">
      <c r="A41" s="147" t="s">
        <v>29</v>
      </c>
      <c r="B41" s="148"/>
      <c r="C41" s="148"/>
      <c r="D41" s="148"/>
      <c r="E41" s="148"/>
      <c r="F41" s="148"/>
      <c r="G41" s="148"/>
      <c r="H41" s="149"/>
    </row>
    <row r="42" spans="1:10" ht="15" customHeight="1">
      <c r="A42" s="24" t="s">
        <v>118</v>
      </c>
      <c r="B42" s="18">
        <v>200</v>
      </c>
      <c r="C42" s="18"/>
      <c r="D42" s="19">
        <v>6.8</v>
      </c>
      <c r="E42" s="19">
        <v>4.5999999999999996</v>
      </c>
      <c r="F42" s="19">
        <v>14.4</v>
      </c>
      <c r="G42" s="19">
        <v>125.9</v>
      </c>
      <c r="H42" s="25">
        <v>6.72</v>
      </c>
    </row>
    <row r="43" spans="1:10" ht="15" customHeight="1">
      <c r="A43" s="22" t="s">
        <v>94</v>
      </c>
      <c r="B43" s="18">
        <v>180</v>
      </c>
      <c r="C43" s="18"/>
      <c r="D43" s="19">
        <v>4.3</v>
      </c>
      <c r="E43" s="19">
        <v>5.8</v>
      </c>
      <c r="F43" s="19">
        <v>43.7</v>
      </c>
      <c r="G43" s="19">
        <v>244.2</v>
      </c>
      <c r="H43" s="30">
        <v>16.170000000000002</v>
      </c>
    </row>
    <row r="44" spans="1:10" ht="15" customHeight="1">
      <c r="A44" s="91" t="s">
        <v>119</v>
      </c>
      <c r="B44" s="89">
        <v>100</v>
      </c>
      <c r="C44" s="89"/>
      <c r="D44" s="48">
        <v>12.3</v>
      </c>
      <c r="E44" s="48">
        <v>4.2</v>
      </c>
      <c r="F44" s="48">
        <v>5</v>
      </c>
      <c r="G44" s="48">
        <v>107.4</v>
      </c>
      <c r="H44" s="90">
        <v>35.450000000000003</v>
      </c>
    </row>
    <row r="45" spans="1:10" ht="15" customHeight="1">
      <c r="A45" s="22" t="s">
        <v>120</v>
      </c>
      <c r="B45" s="18">
        <v>50</v>
      </c>
      <c r="C45" s="18"/>
      <c r="D45" s="19">
        <v>0.7</v>
      </c>
      <c r="E45" s="19">
        <v>4.0999999999999996</v>
      </c>
      <c r="F45" s="19">
        <v>1.6</v>
      </c>
      <c r="G45" s="19">
        <v>46.5</v>
      </c>
      <c r="H45" s="25">
        <v>5.52</v>
      </c>
    </row>
    <row r="46" spans="1:10" ht="15" customHeight="1">
      <c r="A46" s="22" t="s">
        <v>71</v>
      </c>
      <c r="B46" s="18">
        <v>200</v>
      </c>
      <c r="C46" s="18"/>
      <c r="D46" s="19">
        <v>0.2</v>
      </c>
      <c r="E46" s="19">
        <v>0</v>
      </c>
      <c r="F46" s="19">
        <v>6.4</v>
      </c>
      <c r="G46" s="19">
        <v>26.8</v>
      </c>
      <c r="H46" s="20">
        <v>1.69</v>
      </c>
    </row>
    <row r="47" spans="1:10" ht="15" customHeight="1">
      <c r="A47" s="22" t="s">
        <v>16</v>
      </c>
      <c r="B47" s="18">
        <v>50</v>
      </c>
      <c r="C47" s="18"/>
      <c r="D47" s="19">
        <v>4.5999999999999996</v>
      </c>
      <c r="E47" s="19">
        <v>0.5</v>
      </c>
      <c r="F47" s="19">
        <v>29.5</v>
      </c>
      <c r="G47" s="19">
        <v>140.6</v>
      </c>
      <c r="H47" s="65">
        <v>4.0999999999999996</v>
      </c>
    </row>
    <row r="48" spans="1:10" ht="15" customHeight="1">
      <c r="A48" s="26" t="s">
        <v>18</v>
      </c>
      <c r="B48" s="27">
        <f>SUM(B43:B47)+B42</f>
        <v>780</v>
      </c>
      <c r="C48" s="27"/>
      <c r="D48" s="28">
        <f>SUM(D43:D47)+D42</f>
        <v>28.900000000000002</v>
      </c>
      <c r="E48" s="28">
        <f>SUM(E43:E47)+E42</f>
        <v>19.2</v>
      </c>
      <c r="F48" s="28">
        <f>SUM(F43:F47)+F42</f>
        <v>100.60000000000001</v>
      </c>
      <c r="G48" s="28">
        <f>SUM(G43:G47)+G42</f>
        <v>691.4</v>
      </c>
      <c r="H48" s="102">
        <f>SUM(H43:H47)+H42</f>
        <v>69.650000000000006</v>
      </c>
    </row>
    <row r="49" spans="1:8" ht="15" customHeight="1">
      <c r="A49" s="147" t="s">
        <v>31</v>
      </c>
      <c r="B49" s="148"/>
      <c r="C49" s="148"/>
      <c r="D49" s="148"/>
      <c r="E49" s="148"/>
      <c r="F49" s="148"/>
      <c r="G49" s="148"/>
      <c r="H49" s="149"/>
    </row>
    <row r="50" spans="1:8" ht="15" customHeight="1">
      <c r="A50" s="24" t="s">
        <v>118</v>
      </c>
      <c r="B50" s="18">
        <v>200</v>
      </c>
      <c r="C50" s="18"/>
      <c r="D50" s="19">
        <v>6.8</v>
      </c>
      <c r="E50" s="19">
        <v>4.5999999999999996</v>
      </c>
      <c r="F50" s="19">
        <v>14.4</v>
      </c>
      <c r="G50" s="19">
        <v>125.9</v>
      </c>
      <c r="H50" s="25">
        <v>6.72</v>
      </c>
    </row>
    <row r="51" spans="1:8" ht="15" customHeight="1">
      <c r="A51" s="22" t="s">
        <v>94</v>
      </c>
      <c r="B51" s="18">
        <v>180</v>
      </c>
      <c r="C51" s="18"/>
      <c r="D51" s="19">
        <v>4.3</v>
      </c>
      <c r="E51" s="19">
        <v>5.8</v>
      </c>
      <c r="F51" s="19">
        <v>43.7</v>
      </c>
      <c r="G51" s="19">
        <v>244.2</v>
      </c>
      <c r="H51" s="30">
        <v>16.170000000000002</v>
      </c>
    </row>
    <row r="52" spans="1:8" ht="15" customHeight="1">
      <c r="A52" s="91" t="s">
        <v>119</v>
      </c>
      <c r="B52" s="89">
        <v>100</v>
      </c>
      <c r="C52" s="89"/>
      <c r="D52" s="48">
        <v>12.3</v>
      </c>
      <c r="E52" s="48">
        <v>4.2</v>
      </c>
      <c r="F52" s="48">
        <v>5</v>
      </c>
      <c r="G52" s="48">
        <v>107.4</v>
      </c>
      <c r="H52" s="90">
        <v>35.450000000000003</v>
      </c>
    </row>
    <row r="53" spans="1:8" ht="15" customHeight="1">
      <c r="A53" s="22" t="s">
        <v>120</v>
      </c>
      <c r="B53" s="18">
        <v>50</v>
      </c>
      <c r="C53" s="18"/>
      <c r="D53" s="19">
        <v>0.7</v>
      </c>
      <c r="E53" s="19">
        <v>4.0999999999999996</v>
      </c>
      <c r="F53" s="19">
        <v>1.6</v>
      </c>
      <c r="G53" s="19">
        <v>46.5</v>
      </c>
      <c r="H53" s="25">
        <v>5.52</v>
      </c>
    </row>
    <row r="54" spans="1:8" ht="15" customHeight="1">
      <c r="A54" s="22" t="s">
        <v>71</v>
      </c>
      <c r="B54" s="18">
        <v>200</v>
      </c>
      <c r="C54" s="18"/>
      <c r="D54" s="19">
        <v>0.2</v>
      </c>
      <c r="E54" s="19">
        <v>0</v>
      </c>
      <c r="F54" s="19">
        <v>6.4</v>
      </c>
      <c r="G54" s="19">
        <v>26.8</v>
      </c>
      <c r="H54" s="20">
        <v>1.69</v>
      </c>
    </row>
    <row r="55" spans="1:8" ht="15" customHeight="1">
      <c r="A55" s="22" t="s">
        <v>16</v>
      </c>
      <c r="B55" s="18">
        <v>50</v>
      </c>
      <c r="C55" s="18"/>
      <c r="D55" s="19">
        <v>4.5999999999999996</v>
      </c>
      <c r="E55" s="19">
        <v>0.5</v>
      </c>
      <c r="F55" s="19">
        <v>29.5</v>
      </c>
      <c r="G55" s="19">
        <v>140.6</v>
      </c>
      <c r="H55" s="65">
        <v>4.0999999999999996</v>
      </c>
    </row>
    <row r="56" spans="1:8" ht="15" customHeight="1">
      <c r="A56" s="26" t="s">
        <v>18</v>
      </c>
      <c r="B56" s="27">
        <f>SUM(B50:B55)</f>
        <v>780</v>
      </c>
      <c r="C56" s="27"/>
      <c r="D56" s="27">
        <f>SUM(D50:D55)</f>
        <v>28.9</v>
      </c>
      <c r="E56" s="27">
        <f>SUM(E50:E55)</f>
        <v>19.199999999999996</v>
      </c>
      <c r="F56" s="27">
        <f>SUM(F50:F55)</f>
        <v>100.60000000000001</v>
      </c>
      <c r="G56" s="27">
        <f>SUM(G50:G55)</f>
        <v>691.4</v>
      </c>
      <c r="H56" s="102">
        <f>SUM(H50:H55)</f>
        <v>69.649999999999991</v>
      </c>
    </row>
    <row r="57" spans="1:8" ht="15" customHeight="1">
      <c r="A57" s="147" t="s">
        <v>32</v>
      </c>
      <c r="B57" s="148"/>
      <c r="C57" s="148"/>
      <c r="D57" s="148"/>
      <c r="E57" s="148"/>
      <c r="F57" s="148"/>
      <c r="G57" s="148"/>
      <c r="H57" s="149"/>
    </row>
    <row r="58" spans="1:8" ht="15" customHeight="1">
      <c r="A58" s="24" t="s">
        <v>118</v>
      </c>
      <c r="B58" s="18">
        <v>200</v>
      </c>
      <c r="C58" s="18"/>
      <c r="D58" s="19">
        <v>6.8</v>
      </c>
      <c r="E58" s="19">
        <v>4.5999999999999996</v>
      </c>
      <c r="F58" s="19">
        <v>14.4</v>
      </c>
      <c r="G58" s="19">
        <v>125.9</v>
      </c>
      <c r="H58" s="104">
        <v>6.72</v>
      </c>
    </row>
    <row r="59" spans="1:8" ht="15" customHeight="1">
      <c r="A59" s="22" t="s">
        <v>94</v>
      </c>
      <c r="B59" s="18">
        <v>180</v>
      </c>
      <c r="C59" s="18"/>
      <c r="D59" s="19">
        <v>4.3</v>
      </c>
      <c r="E59" s="19">
        <v>5.8</v>
      </c>
      <c r="F59" s="19">
        <v>43.7</v>
      </c>
      <c r="G59" s="19">
        <v>244.2</v>
      </c>
      <c r="H59" s="30">
        <v>16.170000000000002</v>
      </c>
    </row>
    <row r="60" spans="1:8" ht="15" customHeight="1">
      <c r="A60" s="91" t="s">
        <v>119</v>
      </c>
      <c r="B60" s="89">
        <v>100</v>
      </c>
      <c r="C60" s="89"/>
      <c r="D60" s="48">
        <v>12.3</v>
      </c>
      <c r="E60" s="48">
        <v>4.2</v>
      </c>
      <c r="F60" s="48">
        <v>5</v>
      </c>
      <c r="G60" s="48">
        <v>107.4</v>
      </c>
      <c r="H60" s="90">
        <v>35.450000000000003</v>
      </c>
    </row>
    <row r="61" spans="1:8" ht="15" customHeight="1">
      <c r="A61" s="22" t="s">
        <v>120</v>
      </c>
      <c r="B61" s="18">
        <v>50</v>
      </c>
      <c r="C61" s="18"/>
      <c r="D61" s="19">
        <v>0.7</v>
      </c>
      <c r="E61" s="19">
        <v>4.0999999999999996</v>
      </c>
      <c r="F61" s="19">
        <v>1.6</v>
      </c>
      <c r="G61" s="19">
        <v>46.5</v>
      </c>
      <c r="H61" s="25">
        <v>5.52</v>
      </c>
    </row>
    <row r="62" spans="1:8" ht="15" customHeight="1">
      <c r="A62" s="22" t="s">
        <v>83</v>
      </c>
      <c r="B62" s="18">
        <v>200</v>
      </c>
      <c r="C62" s="18"/>
      <c r="D62" s="19">
        <v>0.6</v>
      </c>
      <c r="E62" s="19">
        <v>0.2</v>
      </c>
      <c r="F62" s="19">
        <v>30.4</v>
      </c>
      <c r="G62" s="19">
        <v>125.8</v>
      </c>
      <c r="H62" s="104">
        <v>16.899999999999999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65">
        <v>4.0999999999999996</v>
      </c>
    </row>
    <row r="64" spans="1:8" ht="15" customHeight="1">
      <c r="A64" s="37" t="s">
        <v>33</v>
      </c>
      <c r="B64" s="38">
        <v>80</v>
      </c>
      <c r="C64" s="38"/>
      <c r="D64" s="39">
        <v>0.94</v>
      </c>
      <c r="E64" s="39">
        <v>7.15</v>
      </c>
      <c r="F64" s="39">
        <v>5.34</v>
      </c>
      <c r="G64" s="39">
        <v>89.5</v>
      </c>
      <c r="H64" s="40">
        <v>10</v>
      </c>
    </row>
    <row r="65" spans="1:23" ht="15" customHeight="1">
      <c r="A65" s="37"/>
      <c r="B65" s="38"/>
      <c r="C65" s="38"/>
      <c r="D65" s="39"/>
      <c r="E65" s="39"/>
      <c r="F65" s="39"/>
      <c r="G65" s="39"/>
      <c r="H65" s="40"/>
    </row>
    <row r="66" spans="1:23" ht="15" customHeight="1" thickBot="1">
      <c r="A66" s="41" t="s">
        <v>18</v>
      </c>
      <c r="B66" s="42">
        <f>SUM(B58:B64)+B65</f>
        <v>860</v>
      </c>
      <c r="C66" s="42"/>
      <c r="D66" s="43">
        <f>SUM(D58:D63)+D64+D65</f>
        <v>30.24</v>
      </c>
      <c r="E66" s="43">
        <f>SUM(E58:E63)+E64+E65</f>
        <v>26.549999999999997</v>
      </c>
      <c r="F66" s="43">
        <f>SUM(F58:F63)+F64+F65</f>
        <v>129.94</v>
      </c>
      <c r="G66" s="43">
        <f>SUM(G58:G63)+G64+G65</f>
        <v>879.9</v>
      </c>
      <c r="H66" s="127">
        <f>SUM(H58:H63)+H64+H65</f>
        <v>94.859999999999985</v>
      </c>
    </row>
    <row r="67" spans="1:23" ht="0.75" customHeight="1"/>
    <row r="68" spans="1:23" hidden="1">
      <c r="A68" s="160" t="s">
        <v>34</v>
      </c>
      <c r="B68" s="161"/>
      <c r="C68" s="161"/>
      <c r="D68" s="161"/>
      <c r="E68" s="161"/>
      <c r="F68" s="161"/>
      <c r="G68" s="161"/>
      <c r="H68" s="162"/>
    </row>
    <row r="69" spans="1:23" hidden="1">
      <c r="A69" s="24" t="s">
        <v>121</v>
      </c>
      <c r="B69" s="18">
        <v>200</v>
      </c>
      <c r="C69" s="18"/>
      <c r="D69" s="19">
        <v>6.03</v>
      </c>
      <c r="E69" s="19">
        <v>6.28</v>
      </c>
      <c r="F69" s="19">
        <v>22.61</v>
      </c>
      <c r="G69" s="19">
        <v>171.1</v>
      </c>
      <c r="H69" s="25">
        <v>15.22</v>
      </c>
    </row>
    <row r="70" spans="1:23" hidden="1">
      <c r="A70" s="91" t="s">
        <v>122</v>
      </c>
      <c r="B70" s="89">
        <v>200</v>
      </c>
      <c r="C70" s="27"/>
      <c r="D70" s="89">
        <v>0.25</v>
      </c>
      <c r="E70" s="89">
        <v>0.05</v>
      </c>
      <c r="F70" s="89">
        <v>0.25</v>
      </c>
      <c r="G70" s="89">
        <v>2.5</v>
      </c>
      <c r="H70" s="20">
        <v>1.85</v>
      </c>
    </row>
    <row r="71" spans="1:23" hidden="1">
      <c r="A71" s="21" t="s">
        <v>42</v>
      </c>
      <c r="B71" s="45">
        <v>60</v>
      </c>
      <c r="C71" s="45"/>
      <c r="D71" s="46">
        <v>3.96</v>
      </c>
      <c r="E71" s="46">
        <v>0.72</v>
      </c>
      <c r="F71" s="46">
        <v>20.04</v>
      </c>
      <c r="G71" s="46">
        <v>102.5</v>
      </c>
      <c r="H71" s="25">
        <v>6.32</v>
      </c>
    </row>
    <row r="72" spans="1:23" hidden="1">
      <c r="A72" s="103" t="s">
        <v>27</v>
      </c>
      <c r="B72" s="18">
        <v>180</v>
      </c>
      <c r="C72" s="18"/>
      <c r="D72" s="19">
        <v>0.7</v>
      </c>
      <c r="E72" s="19">
        <v>0.7</v>
      </c>
      <c r="F72" s="19">
        <v>17.600000000000001</v>
      </c>
      <c r="G72" s="19">
        <v>79.900000000000006</v>
      </c>
      <c r="H72" s="25">
        <v>22.5</v>
      </c>
    </row>
    <row r="73" spans="1:23" hidden="1">
      <c r="A73" s="22" t="s">
        <v>44</v>
      </c>
      <c r="B73" s="18">
        <v>55</v>
      </c>
      <c r="C73" s="33"/>
      <c r="D73" s="19">
        <v>2.34</v>
      </c>
      <c r="E73" s="19">
        <v>3.3</v>
      </c>
      <c r="F73" s="19">
        <v>43.19</v>
      </c>
      <c r="G73" s="19">
        <v>211.75</v>
      </c>
      <c r="H73" s="25">
        <v>65</v>
      </c>
    </row>
    <row r="74" spans="1:23" hidden="1">
      <c r="A74" s="128" t="s">
        <v>18</v>
      </c>
      <c r="B74" s="89">
        <f>SUM(B69:B71)+B72+B73</f>
        <v>695</v>
      </c>
      <c r="C74" s="89"/>
      <c r="D74" s="48">
        <f>SUM(D69:D71)+D72+D73</f>
        <v>13.28</v>
      </c>
      <c r="E74" s="48">
        <f>SUM(E69:E71)+E72+E73</f>
        <v>11.05</v>
      </c>
      <c r="F74" s="48">
        <f>SUM(F69:F71)+F72+F73</f>
        <v>103.69</v>
      </c>
      <c r="G74" s="48">
        <f>SUM(G69:G71)+G72+G73</f>
        <v>567.75</v>
      </c>
      <c r="H74" s="129">
        <f>H69+H70+H71+H72+H73</f>
        <v>110.89</v>
      </c>
    </row>
    <row r="75" spans="1:23" hidden="1">
      <c r="A75" s="147" t="s">
        <v>39</v>
      </c>
      <c r="B75" s="148"/>
      <c r="C75" s="148"/>
      <c r="D75" s="148"/>
      <c r="E75" s="148"/>
      <c r="F75" s="148"/>
      <c r="G75" s="148"/>
      <c r="H75" s="149"/>
    </row>
    <row r="76" spans="1:23" hidden="1">
      <c r="A76" s="24" t="s">
        <v>118</v>
      </c>
      <c r="B76" s="18">
        <v>200</v>
      </c>
      <c r="C76" s="18"/>
      <c r="D76" s="19">
        <v>6.77</v>
      </c>
      <c r="E76" s="19">
        <v>4.58</v>
      </c>
      <c r="F76" s="19">
        <v>14.4</v>
      </c>
      <c r="G76" s="19">
        <v>125.8</v>
      </c>
      <c r="H76" s="25">
        <v>5.61</v>
      </c>
    </row>
    <row r="77" spans="1:23" hidden="1">
      <c r="A77" s="22" t="s">
        <v>21</v>
      </c>
      <c r="B77" s="18">
        <v>180</v>
      </c>
      <c r="C77" s="18"/>
      <c r="D77" s="19">
        <v>3.7</v>
      </c>
      <c r="E77" s="19">
        <v>6.4</v>
      </c>
      <c r="F77" s="19">
        <v>23.8</v>
      </c>
      <c r="G77" s="19">
        <v>167.2</v>
      </c>
      <c r="H77" s="30">
        <v>12.27</v>
      </c>
    </row>
    <row r="78" spans="1:23" hidden="1">
      <c r="A78" s="91" t="s">
        <v>82</v>
      </c>
      <c r="B78" s="89">
        <v>100</v>
      </c>
      <c r="C78" s="89"/>
      <c r="D78" s="48">
        <v>14.5</v>
      </c>
      <c r="E78" s="48">
        <v>14.6</v>
      </c>
      <c r="F78" s="48">
        <v>8.1</v>
      </c>
      <c r="G78" s="48">
        <v>221.9</v>
      </c>
      <c r="H78" s="90">
        <v>50.99</v>
      </c>
    </row>
    <row r="79" spans="1:23" hidden="1">
      <c r="A79" s="22"/>
      <c r="B79" s="18"/>
      <c r="C79" s="18"/>
      <c r="D79" s="19"/>
      <c r="E79" s="19"/>
      <c r="F79" s="19"/>
      <c r="G79" s="19"/>
      <c r="H79" s="25"/>
      <c r="W79">
        <v>78.25</v>
      </c>
    </row>
    <row r="80" spans="1:23" hidden="1">
      <c r="A80" s="22" t="s">
        <v>56</v>
      </c>
      <c r="B80" s="18">
        <v>200</v>
      </c>
      <c r="C80" s="18"/>
      <c r="D80" s="19">
        <v>0.19</v>
      </c>
      <c r="E80" s="19">
        <v>0.04</v>
      </c>
      <c r="F80" s="19">
        <v>0.06</v>
      </c>
      <c r="G80" s="19">
        <v>1.4</v>
      </c>
      <c r="H80" s="25">
        <v>0.99</v>
      </c>
    </row>
    <row r="81" spans="1:10" hidden="1">
      <c r="A81" s="21" t="s">
        <v>42</v>
      </c>
      <c r="B81" s="45">
        <v>60</v>
      </c>
      <c r="C81" s="45"/>
      <c r="D81" s="46">
        <v>3.96</v>
      </c>
      <c r="E81" s="46">
        <v>0.72</v>
      </c>
      <c r="F81" s="46">
        <v>20.04</v>
      </c>
      <c r="G81" s="46">
        <v>102.5</v>
      </c>
      <c r="H81" s="25">
        <v>6.32</v>
      </c>
    </row>
    <row r="82" spans="1:10" hidden="1">
      <c r="A82" s="26" t="s">
        <v>18</v>
      </c>
      <c r="B82" s="27">
        <f>SUM(B76:B81)</f>
        <v>740</v>
      </c>
      <c r="C82" s="27"/>
      <c r="D82" s="89">
        <f>SUM(D76:D81)</f>
        <v>29.12</v>
      </c>
      <c r="E82" s="89">
        <f>SUM(E76:E81)</f>
        <v>26.339999999999996</v>
      </c>
      <c r="F82" s="89">
        <f>SUM(F76:F81)</f>
        <v>66.400000000000006</v>
      </c>
      <c r="G82" s="89">
        <f>SUM(G76:G81)</f>
        <v>618.79999999999995</v>
      </c>
      <c r="H82" s="130">
        <f>H76+H77+H78+H79+H80+H81</f>
        <v>76.180000000000007</v>
      </c>
      <c r="I82" t="s">
        <v>25</v>
      </c>
      <c r="J82" s="32">
        <f>H82+H74</f>
        <v>187.07</v>
      </c>
    </row>
    <row r="83" spans="1:10" hidden="1"/>
    <row r="84" spans="1:10">
      <c r="A84" s="160" t="s">
        <v>43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121</v>
      </c>
      <c r="B85" s="18">
        <v>200</v>
      </c>
      <c r="C85" s="18"/>
      <c r="D85" s="19">
        <v>6.03</v>
      </c>
      <c r="E85" s="19">
        <v>6.28</v>
      </c>
      <c r="F85" s="19">
        <v>22.61</v>
      </c>
      <c r="G85" s="19">
        <v>171.1</v>
      </c>
      <c r="H85" s="25">
        <v>18.63</v>
      </c>
    </row>
    <row r="86" spans="1:10">
      <c r="A86" s="91" t="s">
        <v>122</v>
      </c>
      <c r="B86" s="89">
        <v>200</v>
      </c>
      <c r="C86" s="27"/>
      <c r="D86" s="89">
        <v>0.25</v>
      </c>
      <c r="E86" s="89">
        <v>0.05</v>
      </c>
      <c r="F86" s="89">
        <v>0.25</v>
      </c>
      <c r="G86" s="89">
        <v>2.5</v>
      </c>
      <c r="H86" s="20">
        <v>2.64</v>
      </c>
    </row>
    <row r="87" spans="1:10">
      <c r="A87" s="21" t="s">
        <v>42</v>
      </c>
      <c r="B87" s="45">
        <v>60</v>
      </c>
      <c r="C87" s="45"/>
      <c r="D87" s="46">
        <v>3.96</v>
      </c>
      <c r="E87" s="46">
        <v>0.72</v>
      </c>
      <c r="F87" s="46">
        <v>20.04</v>
      </c>
      <c r="G87" s="46">
        <v>102.5</v>
      </c>
      <c r="H87" s="25">
        <v>6.95</v>
      </c>
    </row>
    <row r="88" spans="1:10">
      <c r="A88" s="103" t="s">
        <v>27</v>
      </c>
      <c r="B88" s="18">
        <v>180</v>
      </c>
      <c r="C88" s="18"/>
      <c r="D88" s="19">
        <v>0.7</v>
      </c>
      <c r="E88" s="19">
        <v>0.7</v>
      </c>
      <c r="F88" s="19">
        <v>17.600000000000001</v>
      </c>
      <c r="G88" s="19">
        <v>79.900000000000006</v>
      </c>
      <c r="H88" s="25">
        <v>22.86</v>
      </c>
    </row>
    <row r="89" spans="1:10">
      <c r="A89" s="22" t="s">
        <v>44</v>
      </c>
      <c r="B89" s="18">
        <v>55</v>
      </c>
      <c r="C89" s="33"/>
      <c r="D89" s="19">
        <v>2.34</v>
      </c>
      <c r="E89" s="19">
        <v>3.3</v>
      </c>
      <c r="F89" s="19">
        <v>43.19</v>
      </c>
      <c r="G89" s="19">
        <v>211.75</v>
      </c>
      <c r="H89" s="25">
        <v>65</v>
      </c>
    </row>
    <row r="90" spans="1:10">
      <c r="A90" s="128" t="s">
        <v>18</v>
      </c>
      <c r="B90" s="89">
        <f>SUM(B85:B87)+B88+B89</f>
        <v>695</v>
      </c>
      <c r="C90" s="89"/>
      <c r="D90" s="48">
        <f>SUM(D85:D87)+D88+D89</f>
        <v>13.28</v>
      </c>
      <c r="E90" s="48">
        <f>SUM(E85:E87)+E88+E89</f>
        <v>11.05</v>
      </c>
      <c r="F90" s="48">
        <f>SUM(F85:F87)+F88+F89</f>
        <v>103.69</v>
      </c>
      <c r="G90" s="48">
        <f>SUM(G85:G87)+G88+G89</f>
        <v>567.75</v>
      </c>
      <c r="H90" s="129">
        <f>H85+H86+H87+H88+H89</f>
        <v>116.08</v>
      </c>
    </row>
    <row r="91" spans="1:10">
      <c r="A91" s="147" t="s">
        <v>45</v>
      </c>
      <c r="B91" s="148"/>
      <c r="C91" s="148"/>
      <c r="D91" s="148"/>
      <c r="E91" s="148"/>
      <c r="F91" s="148"/>
      <c r="G91" s="148"/>
      <c r="H91" s="149"/>
    </row>
    <row r="92" spans="1:10">
      <c r="A92" s="24" t="s">
        <v>118</v>
      </c>
      <c r="B92" s="18">
        <v>200</v>
      </c>
      <c r="C92" s="18"/>
      <c r="D92" s="19">
        <v>6.77</v>
      </c>
      <c r="E92" s="19">
        <v>4.58</v>
      </c>
      <c r="F92" s="19">
        <v>14.4</v>
      </c>
      <c r="G92" s="19">
        <v>125.8</v>
      </c>
      <c r="H92" s="25">
        <v>6.72</v>
      </c>
    </row>
    <row r="93" spans="1:10">
      <c r="A93" s="22" t="s">
        <v>103</v>
      </c>
      <c r="B93" s="18">
        <v>180</v>
      </c>
      <c r="C93" s="18"/>
      <c r="D93" s="19">
        <v>5.31</v>
      </c>
      <c r="E93" s="19">
        <v>6.32</v>
      </c>
      <c r="F93" s="19">
        <v>36.6</v>
      </c>
      <c r="G93" s="19">
        <v>224.5</v>
      </c>
      <c r="H93" s="36">
        <v>10.85</v>
      </c>
    </row>
    <row r="94" spans="1:10">
      <c r="A94" s="91" t="s">
        <v>119</v>
      </c>
      <c r="B94" s="89">
        <v>100</v>
      </c>
      <c r="C94" s="89"/>
      <c r="D94" s="48">
        <v>12.3</v>
      </c>
      <c r="E94" s="48">
        <v>4.2</v>
      </c>
      <c r="F94" s="48">
        <v>5</v>
      </c>
      <c r="G94" s="48">
        <v>107.4</v>
      </c>
      <c r="H94" s="90">
        <v>35.450000000000003</v>
      </c>
    </row>
    <row r="95" spans="1:10">
      <c r="A95" s="22" t="s">
        <v>120</v>
      </c>
      <c r="B95" s="18">
        <v>50</v>
      </c>
      <c r="C95" s="18"/>
      <c r="D95" s="19">
        <v>0.7</v>
      </c>
      <c r="E95" s="19">
        <v>4.0999999999999996</v>
      </c>
      <c r="F95" s="19">
        <v>1.6</v>
      </c>
      <c r="G95" s="19">
        <v>46.5</v>
      </c>
      <c r="H95" s="25">
        <v>5.52</v>
      </c>
    </row>
    <row r="96" spans="1:10">
      <c r="A96" s="22" t="s">
        <v>122</v>
      </c>
      <c r="B96" s="18">
        <v>200</v>
      </c>
      <c r="C96" s="18"/>
      <c r="D96" s="19">
        <v>0.19</v>
      </c>
      <c r="E96" s="19">
        <v>0.04</v>
      </c>
      <c r="F96" s="19">
        <v>0.06</v>
      </c>
      <c r="G96" s="19">
        <v>1.4</v>
      </c>
      <c r="H96" s="25">
        <v>2.64</v>
      </c>
    </row>
    <row r="97" spans="1:10">
      <c r="A97" s="21" t="s">
        <v>42</v>
      </c>
      <c r="B97" s="45">
        <v>60</v>
      </c>
      <c r="C97" s="45"/>
      <c r="D97" s="46">
        <v>3.96</v>
      </c>
      <c r="E97" s="46">
        <v>0.72</v>
      </c>
      <c r="F97" s="46">
        <v>20.04</v>
      </c>
      <c r="G97" s="46">
        <v>102.5</v>
      </c>
      <c r="H97" s="25">
        <v>6.95</v>
      </c>
    </row>
    <row r="98" spans="1:10">
      <c r="A98" s="26" t="s">
        <v>18</v>
      </c>
      <c r="B98" s="27">
        <f>SUM(B92:B97)</f>
        <v>790</v>
      </c>
      <c r="C98" s="27"/>
      <c r="D98" s="89">
        <f>SUM(D92:D97)</f>
        <v>29.23</v>
      </c>
      <c r="E98" s="89">
        <f>SUM(E92:E97)</f>
        <v>19.96</v>
      </c>
      <c r="F98" s="89">
        <f>SUM(F92:F97)</f>
        <v>77.7</v>
      </c>
      <c r="G98" s="89">
        <f>SUM(G92:G97)</f>
        <v>608.1</v>
      </c>
      <c r="H98" s="130">
        <f>H92+H93+H94+H95+H96+H97</f>
        <v>68.13000000000001</v>
      </c>
      <c r="I98" t="s">
        <v>25</v>
      </c>
      <c r="J98" s="32">
        <f>H98+H90</f>
        <v>184.21</v>
      </c>
    </row>
    <row r="100" spans="1:10">
      <c r="A100" s="61" t="s">
        <v>58</v>
      </c>
      <c r="B100" s="62"/>
      <c r="C100" s="63"/>
      <c r="D100" s="3" t="s">
        <v>59</v>
      </c>
    </row>
  </sheetData>
  <mergeCells count="17">
    <mergeCell ref="A57:H57"/>
    <mergeCell ref="A68:H68"/>
    <mergeCell ref="A75:H75"/>
    <mergeCell ref="A84:H84"/>
    <mergeCell ref="A91:H91"/>
    <mergeCell ref="A49:H49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3:H33"/>
    <mergeCell ref="A41:H41"/>
  </mergeCells>
  <pageMargins left="0.39370078740157483" right="0.39370078740157483" top="0.39370078740157483" bottom="0.39370078740157483" header="0" footer="0"/>
  <pageSetup paperSize="9" scale="64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workbookViewId="0">
      <selection activeCell="K104" sqref="K104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3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125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12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12" t="s">
        <v>114</v>
      </c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13" t="s">
        <v>115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24" t="s">
        <v>116</v>
      </c>
      <c r="B11" s="18">
        <v>200</v>
      </c>
      <c r="C11" s="18"/>
      <c r="D11" s="19">
        <v>8.3000000000000007</v>
      </c>
      <c r="E11" s="19">
        <v>10.1</v>
      </c>
      <c r="F11" s="19">
        <v>37.6</v>
      </c>
      <c r="G11" s="19">
        <v>274.89999999999998</v>
      </c>
      <c r="H11" s="25"/>
    </row>
    <row r="12" spans="1:8" ht="15" customHeight="1">
      <c r="A12" s="24" t="s">
        <v>48</v>
      </c>
      <c r="B12" s="18">
        <v>200</v>
      </c>
      <c r="C12" s="18"/>
      <c r="D12" s="19">
        <v>4.7</v>
      </c>
      <c r="E12" s="19">
        <v>3.5</v>
      </c>
      <c r="F12" s="19">
        <v>12.5</v>
      </c>
      <c r="G12" s="19">
        <v>100.4</v>
      </c>
      <c r="H12" s="25"/>
    </row>
    <row r="13" spans="1:8" ht="15" customHeight="1">
      <c r="A13" s="22" t="s">
        <v>27</v>
      </c>
      <c r="B13" s="18">
        <v>180</v>
      </c>
      <c r="C13" s="18"/>
      <c r="D13" s="19">
        <v>0.7</v>
      </c>
      <c r="E13" s="19">
        <v>0.7</v>
      </c>
      <c r="F13" s="19">
        <v>17.600000000000001</v>
      </c>
      <c r="G13" s="19">
        <v>79.900000000000006</v>
      </c>
      <c r="H13" s="25"/>
    </row>
    <row r="14" spans="1:8" ht="15" customHeight="1">
      <c r="A14" s="22" t="s">
        <v>117</v>
      </c>
      <c r="B14" s="18">
        <v>50</v>
      </c>
      <c r="C14" s="18"/>
      <c r="D14" s="19">
        <v>4.5999999999999996</v>
      </c>
      <c r="E14" s="19">
        <v>0.5</v>
      </c>
      <c r="F14" s="19">
        <v>29.5</v>
      </c>
      <c r="G14" s="19">
        <v>140.6</v>
      </c>
      <c r="H14" s="25"/>
    </row>
    <row r="15" spans="1:8" ht="15" customHeight="1">
      <c r="A15" s="22"/>
      <c r="B15" s="18"/>
      <c r="C15" s="18"/>
      <c r="D15" s="19"/>
      <c r="E15" s="19"/>
      <c r="F15" s="19"/>
      <c r="G15" s="19"/>
      <c r="H15" s="23"/>
    </row>
    <row r="16" spans="1:8" ht="15" customHeight="1">
      <c r="A16" s="26" t="s">
        <v>18</v>
      </c>
      <c r="B16" s="27">
        <f>B11+B12+B14</f>
        <v>450</v>
      </c>
      <c r="C16" s="27"/>
      <c r="D16" s="28">
        <f>D11+D12+D14</f>
        <v>17.600000000000001</v>
      </c>
      <c r="E16" s="28">
        <f>E11+E12+E14</f>
        <v>14.1</v>
      </c>
      <c r="F16" s="28">
        <f>SUM(F11:F14)</f>
        <v>97.2</v>
      </c>
      <c r="G16" s="28">
        <v>53</v>
      </c>
      <c r="H16" s="97"/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118</v>
      </c>
      <c r="B18" s="18">
        <v>200</v>
      </c>
      <c r="C18" s="18"/>
      <c r="D18" s="19">
        <v>6.8</v>
      </c>
      <c r="E18" s="19">
        <v>4.5999999999999996</v>
      </c>
      <c r="F18" s="19">
        <v>14.4</v>
      </c>
      <c r="G18" s="19">
        <v>125.9</v>
      </c>
      <c r="H18" s="25"/>
    </row>
    <row r="19" spans="1:10" ht="15" customHeight="1">
      <c r="A19" s="22" t="s">
        <v>94</v>
      </c>
      <c r="B19" s="18">
        <v>180</v>
      </c>
      <c r="C19" s="18"/>
      <c r="D19" s="19">
        <v>4.3</v>
      </c>
      <c r="E19" s="19">
        <v>5.8</v>
      </c>
      <c r="F19" s="19">
        <v>43.7</v>
      </c>
      <c r="G19" s="19">
        <v>244.2</v>
      </c>
      <c r="H19" s="30"/>
    </row>
    <row r="20" spans="1:10" ht="15" customHeight="1">
      <c r="A20" s="91" t="s">
        <v>119</v>
      </c>
      <c r="B20" s="89">
        <v>100</v>
      </c>
      <c r="C20" s="89"/>
      <c r="D20" s="48">
        <v>12.3</v>
      </c>
      <c r="E20" s="48">
        <v>4.2</v>
      </c>
      <c r="F20" s="48">
        <v>5</v>
      </c>
      <c r="G20" s="48">
        <v>107.4</v>
      </c>
      <c r="H20" s="90"/>
    </row>
    <row r="21" spans="1:10" ht="15" customHeight="1">
      <c r="A21" s="22" t="s">
        <v>120</v>
      </c>
      <c r="B21" s="18">
        <v>50</v>
      </c>
      <c r="C21" s="18"/>
      <c r="D21" s="19">
        <v>0.7</v>
      </c>
      <c r="E21" s="19">
        <v>4.0999999999999996</v>
      </c>
      <c r="F21" s="19">
        <v>1.6</v>
      </c>
      <c r="G21" s="19">
        <v>46.5</v>
      </c>
      <c r="H21" s="25"/>
    </row>
    <row r="22" spans="1:10" ht="15" customHeight="1">
      <c r="A22" s="22" t="s">
        <v>70</v>
      </c>
      <c r="B22" s="18">
        <v>200</v>
      </c>
      <c r="C22" s="18"/>
      <c r="D22" s="19">
        <v>0.6</v>
      </c>
      <c r="E22" s="19">
        <v>0.2</v>
      </c>
      <c r="F22" s="19">
        <v>30.4</v>
      </c>
      <c r="G22" s="19">
        <v>125.8</v>
      </c>
      <c r="H22" s="25"/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65"/>
    </row>
    <row r="24" spans="1:10" ht="15" customHeight="1">
      <c r="A24" s="26" t="s">
        <v>18</v>
      </c>
      <c r="B24" s="27">
        <f>SUM(B18:B23)</f>
        <v>780</v>
      </c>
      <c r="C24" s="27"/>
      <c r="D24" s="27">
        <f>SUM(D18:D23)</f>
        <v>29.299999999999997</v>
      </c>
      <c r="E24" s="27">
        <f>SUM(E18:E23)</f>
        <v>19.399999999999995</v>
      </c>
      <c r="F24" s="27">
        <f>SUM(F18:F23)</f>
        <v>124.6</v>
      </c>
      <c r="G24" s="27">
        <f>SUM(G18:G23)</f>
        <v>790.4</v>
      </c>
      <c r="H24" s="102"/>
      <c r="I24" t="s">
        <v>25</v>
      </c>
      <c r="J24" s="32">
        <f>H16+H24</f>
        <v>0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24" t="s">
        <v>116</v>
      </c>
      <c r="B26" s="18">
        <v>200</v>
      </c>
      <c r="C26" s="18"/>
      <c r="D26" s="19">
        <v>8.3000000000000007</v>
      </c>
      <c r="E26" s="19">
        <v>10.1</v>
      </c>
      <c r="F26" s="19">
        <v>37.6</v>
      </c>
      <c r="G26" s="19">
        <v>274.89999999999998</v>
      </c>
      <c r="H26" s="25"/>
    </row>
    <row r="27" spans="1:10" ht="15" customHeight="1">
      <c r="A27" s="24" t="s">
        <v>48</v>
      </c>
      <c r="B27" s="18">
        <v>200</v>
      </c>
      <c r="C27" s="18"/>
      <c r="D27" s="19">
        <v>4.7</v>
      </c>
      <c r="E27" s="19">
        <v>3.5</v>
      </c>
      <c r="F27" s="19">
        <v>12.5</v>
      </c>
      <c r="G27" s="19">
        <v>100.4</v>
      </c>
      <c r="H27" s="25"/>
    </row>
    <row r="28" spans="1:10" ht="15" customHeight="1">
      <c r="A28" s="24" t="s">
        <v>17</v>
      </c>
      <c r="B28" s="18">
        <v>50</v>
      </c>
      <c r="C28" s="18"/>
      <c r="D28" s="19">
        <v>4</v>
      </c>
      <c r="E28" s="19">
        <v>5.3</v>
      </c>
      <c r="F28" s="19">
        <v>27.5</v>
      </c>
      <c r="G28" s="19">
        <v>149.9</v>
      </c>
      <c r="H28" s="25"/>
    </row>
    <row r="29" spans="1:10" ht="15" customHeight="1">
      <c r="A29" s="22" t="s">
        <v>27</v>
      </c>
      <c r="B29" s="18">
        <v>180</v>
      </c>
      <c r="C29" s="18"/>
      <c r="D29" s="19">
        <v>0.7</v>
      </c>
      <c r="E29" s="19">
        <v>0.7</v>
      </c>
      <c r="F29" s="19">
        <v>17.600000000000001</v>
      </c>
      <c r="G29" s="19">
        <v>79.900000000000006</v>
      </c>
      <c r="H29" s="25"/>
    </row>
    <row r="30" spans="1:10" ht="15" customHeight="1">
      <c r="A30" s="22" t="s">
        <v>16</v>
      </c>
      <c r="B30" s="18">
        <v>50</v>
      </c>
      <c r="C30" s="18"/>
      <c r="D30" s="19">
        <v>4.5999999999999996</v>
      </c>
      <c r="E30" s="19">
        <v>0.5</v>
      </c>
      <c r="F30" s="19">
        <v>29.5</v>
      </c>
      <c r="G30" s="19">
        <v>140.6</v>
      </c>
      <c r="H30" s="25"/>
    </row>
    <row r="31" spans="1:10" ht="15" customHeight="1">
      <c r="A31" s="22"/>
      <c r="B31" s="18"/>
      <c r="C31" s="18"/>
      <c r="D31" s="19"/>
      <c r="E31" s="19"/>
      <c r="F31" s="19"/>
      <c r="G31" s="19"/>
      <c r="H31" s="20"/>
    </row>
    <row r="32" spans="1:10" ht="15" customHeight="1">
      <c r="A32" s="26" t="s">
        <v>18</v>
      </c>
      <c r="B32" s="27">
        <f>SUM(B26:B30)</f>
        <v>680</v>
      </c>
      <c r="C32" s="27"/>
      <c r="D32" s="28">
        <f>SUM(D26:D30)</f>
        <v>22.299999999999997</v>
      </c>
      <c r="E32" s="27">
        <f>SUM(E26:E30)</f>
        <v>20.099999999999998</v>
      </c>
      <c r="F32" s="27">
        <f>SUM(F26:F30)</f>
        <v>124.69999999999999</v>
      </c>
      <c r="G32" s="28">
        <f>SUM(G26:G30)</f>
        <v>745.69999999999993</v>
      </c>
      <c r="H32" s="97"/>
    </row>
    <row r="33" spans="1:10" ht="15" customHeight="1">
      <c r="A33" s="147" t="s">
        <v>28</v>
      </c>
      <c r="B33" s="148"/>
      <c r="C33" s="148"/>
      <c r="D33" s="148"/>
      <c r="E33" s="148"/>
      <c r="F33" s="148"/>
      <c r="G33" s="148"/>
      <c r="H33" s="149"/>
    </row>
    <row r="34" spans="1:10" ht="15" customHeight="1">
      <c r="A34" s="24" t="s">
        <v>118</v>
      </c>
      <c r="B34" s="18">
        <v>200</v>
      </c>
      <c r="C34" s="18"/>
      <c r="D34" s="19">
        <v>6.8</v>
      </c>
      <c r="E34" s="19">
        <v>4.5999999999999996</v>
      </c>
      <c r="F34" s="19">
        <v>14.4</v>
      </c>
      <c r="G34" s="19">
        <v>125.9</v>
      </c>
      <c r="H34" s="25"/>
    </row>
    <row r="35" spans="1:10" ht="15" customHeight="1">
      <c r="A35" s="22" t="s">
        <v>94</v>
      </c>
      <c r="B35" s="18">
        <v>180</v>
      </c>
      <c r="C35" s="18"/>
      <c r="D35" s="19">
        <v>4.3</v>
      </c>
      <c r="E35" s="19">
        <v>5.8</v>
      </c>
      <c r="F35" s="19">
        <v>43.7</v>
      </c>
      <c r="G35" s="19">
        <v>244.2</v>
      </c>
      <c r="H35" s="30"/>
    </row>
    <row r="36" spans="1:10" ht="15" customHeight="1">
      <c r="A36" s="91" t="s">
        <v>119</v>
      </c>
      <c r="B36" s="89">
        <v>100</v>
      </c>
      <c r="C36" s="89"/>
      <c r="D36" s="48">
        <v>12.3</v>
      </c>
      <c r="E36" s="48">
        <v>4.2</v>
      </c>
      <c r="F36" s="48">
        <v>5</v>
      </c>
      <c r="G36" s="48">
        <v>107.4</v>
      </c>
      <c r="H36" s="90"/>
    </row>
    <row r="37" spans="1:10" ht="15" customHeight="1">
      <c r="A37" s="22" t="s">
        <v>120</v>
      </c>
      <c r="B37" s="18">
        <v>50</v>
      </c>
      <c r="C37" s="18"/>
      <c r="D37" s="19">
        <v>0.7</v>
      </c>
      <c r="E37" s="19">
        <v>4.0999999999999996</v>
      </c>
      <c r="F37" s="19">
        <v>1.6</v>
      </c>
      <c r="G37" s="19">
        <v>46.5</v>
      </c>
      <c r="H37" s="25"/>
    </row>
    <row r="38" spans="1:10" ht="15" customHeight="1">
      <c r="A38" s="22" t="s">
        <v>70</v>
      </c>
      <c r="B38" s="18">
        <v>200</v>
      </c>
      <c r="C38" s="18"/>
      <c r="D38" s="19">
        <v>0.6</v>
      </c>
      <c r="E38" s="19">
        <v>0.2</v>
      </c>
      <c r="F38" s="19">
        <v>30.4</v>
      </c>
      <c r="G38" s="19">
        <v>125.8</v>
      </c>
      <c r="H38" s="25"/>
    </row>
    <row r="39" spans="1:10" ht="15" customHeight="1">
      <c r="A39" s="22" t="s">
        <v>16</v>
      </c>
      <c r="B39" s="18">
        <v>50</v>
      </c>
      <c r="C39" s="18"/>
      <c r="D39" s="19">
        <v>4.5999999999999996</v>
      </c>
      <c r="E39" s="19">
        <v>0.5</v>
      </c>
      <c r="F39" s="19">
        <v>29.5</v>
      </c>
      <c r="G39" s="19">
        <v>140.6</v>
      </c>
      <c r="H39" s="65"/>
    </row>
    <row r="40" spans="1:10" ht="15" customHeight="1">
      <c r="A40" s="26" t="s">
        <v>18</v>
      </c>
      <c r="B40" s="27">
        <f>SUM(B34:B39)</f>
        <v>780</v>
      </c>
      <c r="C40" s="27"/>
      <c r="D40" s="27">
        <f>SUM(D34:D39)</f>
        <v>29.299999999999997</v>
      </c>
      <c r="E40" s="27">
        <f>SUM(E34:E39)</f>
        <v>19.399999999999995</v>
      </c>
      <c r="F40" s="27">
        <f>SUM(F34:F39)</f>
        <v>124.6</v>
      </c>
      <c r="G40" s="27">
        <f>SUM(G34:G39)</f>
        <v>790.4</v>
      </c>
      <c r="H40" s="126"/>
      <c r="I40" t="s">
        <v>25</v>
      </c>
      <c r="J40" s="32">
        <f>H32+H40</f>
        <v>0</v>
      </c>
    </row>
    <row r="41" spans="1:10" ht="15" customHeight="1">
      <c r="A41" s="147" t="s">
        <v>29</v>
      </c>
      <c r="B41" s="148"/>
      <c r="C41" s="148"/>
      <c r="D41" s="148"/>
      <c r="E41" s="148"/>
      <c r="F41" s="148"/>
      <c r="G41" s="148"/>
      <c r="H41" s="149"/>
    </row>
    <row r="42" spans="1:10" ht="15" customHeight="1">
      <c r="A42" s="24" t="s">
        <v>118</v>
      </c>
      <c r="B42" s="18">
        <v>200</v>
      </c>
      <c r="C42" s="18"/>
      <c r="D42" s="19">
        <v>6.8</v>
      </c>
      <c r="E42" s="19">
        <v>4.5999999999999996</v>
      </c>
      <c r="F42" s="19">
        <v>14.4</v>
      </c>
      <c r="G42" s="19">
        <v>125.9</v>
      </c>
      <c r="H42" s="25"/>
    </row>
    <row r="43" spans="1:10" ht="15" customHeight="1">
      <c r="A43" s="22" t="s">
        <v>94</v>
      </c>
      <c r="B43" s="18">
        <v>180</v>
      </c>
      <c r="C43" s="18"/>
      <c r="D43" s="19">
        <v>4.3</v>
      </c>
      <c r="E43" s="19">
        <v>5.8</v>
      </c>
      <c r="F43" s="19">
        <v>43.7</v>
      </c>
      <c r="G43" s="19">
        <v>244.2</v>
      </c>
      <c r="H43" s="30"/>
    </row>
    <row r="44" spans="1:10" ht="15" customHeight="1">
      <c r="A44" s="91" t="s">
        <v>119</v>
      </c>
      <c r="B44" s="89">
        <v>100</v>
      </c>
      <c r="C44" s="89"/>
      <c r="D44" s="48">
        <v>12.3</v>
      </c>
      <c r="E44" s="48">
        <v>4.2</v>
      </c>
      <c r="F44" s="48">
        <v>5</v>
      </c>
      <c r="G44" s="48">
        <v>107.4</v>
      </c>
      <c r="H44" s="90"/>
    </row>
    <row r="45" spans="1:10" ht="15" customHeight="1">
      <c r="A45" s="22" t="s">
        <v>120</v>
      </c>
      <c r="B45" s="18">
        <v>50</v>
      </c>
      <c r="C45" s="18"/>
      <c r="D45" s="19">
        <v>0.7</v>
      </c>
      <c r="E45" s="19">
        <v>4.0999999999999996</v>
      </c>
      <c r="F45" s="19">
        <v>1.6</v>
      </c>
      <c r="G45" s="19">
        <v>46.5</v>
      </c>
      <c r="H45" s="25"/>
    </row>
    <row r="46" spans="1:10" ht="15" customHeight="1">
      <c r="A46" s="22" t="s">
        <v>71</v>
      </c>
      <c r="B46" s="18">
        <v>200</v>
      </c>
      <c r="C46" s="18"/>
      <c r="D46" s="19">
        <v>0.2</v>
      </c>
      <c r="E46" s="19">
        <v>0</v>
      </c>
      <c r="F46" s="19">
        <v>6.4</v>
      </c>
      <c r="G46" s="19">
        <v>26.8</v>
      </c>
      <c r="H46" s="20"/>
    </row>
    <row r="47" spans="1:10" ht="15" customHeight="1">
      <c r="A47" s="22" t="s">
        <v>16</v>
      </c>
      <c r="B47" s="18">
        <v>50</v>
      </c>
      <c r="C47" s="18"/>
      <c r="D47" s="19">
        <v>4.5999999999999996</v>
      </c>
      <c r="E47" s="19">
        <v>0.5</v>
      </c>
      <c r="F47" s="19">
        <v>29.5</v>
      </c>
      <c r="G47" s="19">
        <v>140.6</v>
      </c>
      <c r="H47" s="65"/>
    </row>
    <row r="48" spans="1:10" ht="15" customHeight="1">
      <c r="A48" s="26" t="s">
        <v>18</v>
      </c>
      <c r="B48" s="27">
        <f>SUM(B43:B47)+B42</f>
        <v>780</v>
      </c>
      <c r="C48" s="27"/>
      <c r="D48" s="28">
        <f>SUM(D43:D47)+D42</f>
        <v>28.900000000000002</v>
      </c>
      <c r="E48" s="28">
        <f>SUM(E43:E47)+E42</f>
        <v>19.2</v>
      </c>
      <c r="F48" s="28">
        <f>SUM(F43:F47)+F42</f>
        <v>100.60000000000001</v>
      </c>
      <c r="G48" s="28">
        <f>SUM(G43:G47)+G42</f>
        <v>691.4</v>
      </c>
      <c r="H48" s="102"/>
    </row>
    <row r="49" spans="1:8" ht="15" customHeight="1">
      <c r="A49" s="147" t="s">
        <v>31</v>
      </c>
      <c r="B49" s="148"/>
      <c r="C49" s="148"/>
      <c r="D49" s="148"/>
      <c r="E49" s="148"/>
      <c r="F49" s="148"/>
      <c r="G49" s="148"/>
      <c r="H49" s="149"/>
    </row>
    <row r="50" spans="1:8" ht="15" customHeight="1">
      <c r="A50" s="24" t="s">
        <v>118</v>
      </c>
      <c r="B50" s="18">
        <v>200</v>
      </c>
      <c r="C50" s="18"/>
      <c r="D50" s="19">
        <v>6.8</v>
      </c>
      <c r="E50" s="19">
        <v>4.5999999999999996</v>
      </c>
      <c r="F50" s="19">
        <v>14.4</v>
      </c>
      <c r="G50" s="19">
        <v>125.9</v>
      </c>
      <c r="H50" s="131">
        <v>6.72</v>
      </c>
    </row>
    <row r="51" spans="1:8" ht="15" customHeight="1">
      <c r="A51" s="22" t="s">
        <v>94</v>
      </c>
      <c r="B51" s="18">
        <v>180</v>
      </c>
      <c r="C51" s="18"/>
      <c r="D51" s="19">
        <v>4.3</v>
      </c>
      <c r="E51" s="19">
        <v>5.8</v>
      </c>
      <c r="F51" s="19">
        <v>43.7</v>
      </c>
      <c r="G51" s="19">
        <v>244.2</v>
      </c>
      <c r="H51" s="52">
        <v>16.170000000000002</v>
      </c>
    </row>
    <row r="52" spans="1:8" ht="15" customHeight="1">
      <c r="A52" s="91" t="s">
        <v>119</v>
      </c>
      <c r="B52" s="89">
        <v>100</v>
      </c>
      <c r="C52" s="89"/>
      <c r="D52" s="48">
        <v>12.3</v>
      </c>
      <c r="E52" s="48">
        <v>4.2</v>
      </c>
      <c r="F52" s="48">
        <v>5</v>
      </c>
      <c r="G52" s="48">
        <v>107.4</v>
      </c>
      <c r="H52" s="105">
        <v>35.450000000000003</v>
      </c>
    </row>
    <row r="53" spans="1:8" ht="15" customHeight="1">
      <c r="A53" s="22" t="s">
        <v>120</v>
      </c>
      <c r="B53" s="18">
        <v>50</v>
      </c>
      <c r="C53" s="18"/>
      <c r="D53" s="19">
        <v>0.7</v>
      </c>
      <c r="E53" s="19">
        <v>4.0999999999999996</v>
      </c>
      <c r="F53" s="19">
        <v>1.6</v>
      </c>
      <c r="G53" s="19">
        <v>46.5</v>
      </c>
      <c r="H53" s="131">
        <v>5.52</v>
      </c>
    </row>
    <row r="54" spans="1:8" ht="15" customHeight="1">
      <c r="A54" s="22" t="s">
        <v>71</v>
      </c>
      <c r="B54" s="18">
        <v>200</v>
      </c>
      <c r="C54" s="18"/>
      <c r="D54" s="19">
        <v>0.2</v>
      </c>
      <c r="E54" s="19">
        <v>0</v>
      </c>
      <c r="F54" s="19">
        <v>6.4</v>
      </c>
      <c r="G54" s="19">
        <v>26.8</v>
      </c>
      <c r="H54" s="51">
        <v>1.69</v>
      </c>
    </row>
    <row r="55" spans="1:8" ht="15" customHeight="1">
      <c r="A55" s="22" t="s">
        <v>16</v>
      </c>
      <c r="B55" s="18">
        <v>50</v>
      </c>
      <c r="C55" s="18"/>
      <c r="D55" s="19">
        <v>4.5999999999999996</v>
      </c>
      <c r="E55" s="19">
        <v>0.5</v>
      </c>
      <c r="F55" s="19">
        <v>29.5</v>
      </c>
      <c r="G55" s="19">
        <v>140.6</v>
      </c>
      <c r="H55" s="132">
        <v>4.0999999999999996</v>
      </c>
    </row>
    <row r="56" spans="1:8" ht="15" customHeight="1">
      <c r="A56" s="26" t="s">
        <v>18</v>
      </c>
      <c r="B56" s="27">
        <f>SUM(B50:B55)</f>
        <v>780</v>
      </c>
      <c r="C56" s="27"/>
      <c r="D56" s="27">
        <f>SUM(D50:D55)</f>
        <v>28.9</v>
      </c>
      <c r="E56" s="27">
        <f>SUM(E50:E55)</f>
        <v>19.199999999999996</v>
      </c>
      <c r="F56" s="27">
        <f>SUM(F50:F55)</f>
        <v>100.60000000000001</v>
      </c>
      <c r="G56" s="27">
        <f>SUM(G50:G55)</f>
        <v>691.4</v>
      </c>
      <c r="H56" s="133">
        <f>SUM(H50:H55)</f>
        <v>69.649999999999991</v>
      </c>
    </row>
    <row r="57" spans="1:8" ht="15" customHeight="1">
      <c r="A57" s="147" t="s">
        <v>32</v>
      </c>
      <c r="B57" s="148"/>
      <c r="C57" s="148"/>
      <c r="D57" s="148"/>
      <c r="E57" s="148"/>
      <c r="F57" s="148"/>
      <c r="G57" s="148"/>
      <c r="H57" s="149"/>
    </row>
    <row r="58" spans="1:8" ht="15" customHeight="1">
      <c r="A58" s="24" t="s">
        <v>118</v>
      </c>
      <c r="B58" s="18">
        <v>200</v>
      </c>
      <c r="C58" s="18"/>
      <c r="D58" s="19">
        <v>6.8</v>
      </c>
      <c r="E58" s="19">
        <v>4.5999999999999996</v>
      </c>
      <c r="F58" s="19">
        <v>14.4</v>
      </c>
      <c r="G58" s="19">
        <v>125.9</v>
      </c>
      <c r="H58" s="131">
        <v>6.72</v>
      </c>
    </row>
    <row r="59" spans="1:8" ht="15" customHeight="1">
      <c r="A59" s="22" t="s">
        <v>94</v>
      </c>
      <c r="B59" s="18">
        <v>180</v>
      </c>
      <c r="C59" s="18"/>
      <c r="D59" s="19">
        <v>4.3</v>
      </c>
      <c r="E59" s="19">
        <v>5.8</v>
      </c>
      <c r="F59" s="19">
        <v>43.7</v>
      </c>
      <c r="G59" s="19">
        <v>244.2</v>
      </c>
      <c r="H59" s="52">
        <v>16.170000000000002</v>
      </c>
    </row>
    <row r="60" spans="1:8" ht="15" customHeight="1">
      <c r="A60" s="91" t="s">
        <v>119</v>
      </c>
      <c r="B60" s="89">
        <v>100</v>
      </c>
      <c r="C60" s="89"/>
      <c r="D60" s="48">
        <v>12.3</v>
      </c>
      <c r="E60" s="48">
        <v>4.2</v>
      </c>
      <c r="F60" s="48">
        <v>5</v>
      </c>
      <c r="G60" s="48">
        <v>107.4</v>
      </c>
      <c r="H60" s="105">
        <v>35.450000000000003</v>
      </c>
    </row>
    <row r="61" spans="1:8" ht="15" customHeight="1">
      <c r="A61" s="22" t="s">
        <v>120</v>
      </c>
      <c r="B61" s="18">
        <v>50</v>
      </c>
      <c r="C61" s="18"/>
      <c r="D61" s="19">
        <v>0.7</v>
      </c>
      <c r="E61" s="19">
        <v>4.0999999999999996</v>
      </c>
      <c r="F61" s="19">
        <v>1.6</v>
      </c>
      <c r="G61" s="19">
        <v>46.5</v>
      </c>
      <c r="H61" s="131">
        <v>5.52</v>
      </c>
    </row>
    <row r="62" spans="1:8" ht="15" customHeight="1">
      <c r="A62" s="22" t="s">
        <v>83</v>
      </c>
      <c r="B62" s="18">
        <v>200</v>
      </c>
      <c r="C62" s="18"/>
      <c r="D62" s="19">
        <v>0.6</v>
      </c>
      <c r="E62" s="19">
        <v>0.2</v>
      </c>
      <c r="F62" s="19">
        <v>30.4</v>
      </c>
      <c r="G62" s="19">
        <v>125.8</v>
      </c>
      <c r="H62" s="131">
        <v>16.899999999999999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132">
        <v>4.0999999999999996</v>
      </c>
    </row>
    <row r="64" spans="1:8" ht="15" customHeight="1">
      <c r="A64" s="37" t="s">
        <v>33</v>
      </c>
      <c r="B64" s="38">
        <v>80</v>
      </c>
      <c r="C64" s="38"/>
      <c r="D64" s="39">
        <v>0.94</v>
      </c>
      <c r="E64" s="39">
        <v>7.15</v>
      </c>
      <c r="F64" s="39">
        <v>5.34</v>
      </c>
      <c r="G64" s="39">
        <v>89.5</v>
      </c>
      <c r="H64" s="54">
        <v>10</v>
      </c>
    </row>
    <row r="65" spans="1:23" ht="15" customHeight="1">
      <c r="A65" s="37"/>
      <c r="B65" s="38"/>
      <c r="C65" s="38"/>
      <c r="D65" s="39"/>
      <c r="E65" s="39"/>
      <c r="F65" s="39"/>
      <c r="G65" s="39"/>
      <c r="H65" s="54"/>
    </row>
    <row r="66" spans="1:23" ht="15" customHeight="1" thickBot="1">
      <c r="A66" s="41" t="s">
        <v>18</v>
      </c>
      <c r="B66" s="42">
        <f>SUM(B58:B64)+B65</f>
        <v>860</v>
      </c>
      <c r="C66" s="42"/>
      <c r="D66" s="43">
        <f>SUM(D58:D63)+D64+D65</f>
        <v>30.24</v>
      </c>
      <c r="E66" s="43">
        <f>SUM(E58:E63)+E64+E65</f>
        <v>26.549999999999997</v>
      </c>
      <c r="F66" s="43">
        <f>SUM(F58:F63)+F64+F65</f>
        <v>129.94</v>
      </c>
      <c r="G66" s="43">
        <f>SUM(G58:G63)+G64+G65</f>
        <v>879.9</v>
      </c>
      <c r="H66" s="134">
        <f>SUM(H58:H63)+H64+H65</f>
        <v>94.859999999999985</v>
      </c>
    </row>
    <row r="67" spans="1:23" ht="0.75" customHeight="1"/>
    <row r="68" spans="1:23" hidden="1">
      <c r="A68" s="160" t="s">
        <v>34</v>
      </c>
      <c r="B68" s="161"/>
      <c r="C68" s="161"/>
      <c r="D68" s="161"/>
      <c r="E68" s="161"/>
      <c r="F68" s="161"/>
      <c r="G68" s="161"/>
      <c r="H68" s="162"/>
    </row>
    <row r="69" spans="1:23" hidden="1">
      <c r="A69" s="24" t="s">
        <v>121</v>
      </c>
      <c r="B69" s="18">
        <v>200</v>
      </c>
      <c r="C69" s="18"/>
      <c r="D69" s="19">
        <v>6.03</v>
      </c>
      <c r="E69" s="19">
        <v>6.28</v>
      </c>
      <c r="F69" s="19">
        <v>22.61</v>
      </c>
      <c r="G69" s="19">
        <v>171.1</v>
      </c>
      <c r="H69" s="25">
        <v>15.22</v>
      </c>
    </row>
    <row r="70" spans="1:23" hidden="1">
      <c r="A70" s="91" t="s">
        <v>122</v>
      </c>
      <c r="B70" s="89">
        <v>200</v>
      </c>
      <c r="C70" s="27"/>
      <c r="D70" s="89">
        <v>0.25</v>
      </c>
      <c r="E70" s="89">
        <v>0.05</v>
      </c>
      <c r="F70" s="89">
        <v>0.25</v>
      </c>
      <c r="G70" s="89">
        <v>2.5</v>
      </c>
      <c r="H70" s="20">
        <v>1.85</v>
      </c>
    </row>
    <row r="71" spans="1:23" hidden="1">
      <c r="A71" s="21" t="s">
        <v>42</v>
      </c>
      <c r="B71" s="45">
        <v>60</v>
      </c>
      <c r="C71" s="45"/>
      <c r="D71" s="46">
        <v>3.96</v>
      </c>
      <c r="E71" s="46">
        <v>0.72</v>
      </c>
      <c r="F71" s="46">
        <v>20.04</v>
      </c>
      <c r="G71" s="46">
        <v>102.5</v>
      </c>
      <c r="H71" s="25">
        <v>6.32</v>
      </c>
    </row>
    <row r="72" spans="1:23" hidden="1">
      <c r="A72" s="103" t="s">
        <v>27</v>
      </c>
      <c r="B72" s="18">
        <v>180</v>
      </c>
      <c r="C72" s="18"/>
      <c r="D72" s="19">
        <v>0.7</v>
      </c>
      <c r="E72" s="19">
        <v>0.7</v>
      </c>
      <c r="F72" s="19">
        <v>17.600000000000001</v>
      </c>
      <c r="G72" s="19">
        <v>79.900000000000006</v>
      </c>
      <c r="H72" s="25">
        <v>22.5</v>
      </c>
    </row>
    <row r="73" spans="1:23" hidden="1">
      <c r="A73" s="22" t="s">
        <v>44</v>
      </c>
      <c r="B73" s="18">
        <v>55</v>
      </c>
      <c r="C73" s="33"/>
      <c r="D73" s="19">
        <v>2.34</v>
      </c>
      <c r="E73" s="19">
        <v>3.3</v>
      </c>
      <c r="F73" s="19">
        <v>43.19</v>
      </c>
      <c r="G73" s="19">
        <v>211.75</v>
      </c>
      <c r="H73" s="25">
        <v>65</v>
      </c>
    </row>
    <row r="74" spans="1:23" hidden="1">
      <c r="A74" s="128" t="s">
        <v>18</v>
      </c>
      <c r="B74" s="89">
        <f>SUM(B69:B71)+B72+B73</f>
        <v>695</v>
      </c>
      <c r="C74" s="89"/>
      <c r="D74" s="48">
        <f>SUM(D69:D71)+D72+D73</f>
        <v>13.28</v>
      </c>
      <c r="E74" s="48">
        <f>SUM(E69:E71)+E72+E73</f>
        <v>11.05</v>
      </c>
      <c r="F74" s="48">
        <f>SUM(F69:F71)+F72+F73</f>
        <v>103.69</v>
      </c>
      <c r="G74" s="48">
        <f>SUM(G69:G71)+G72+G73</f>
        <v>567.75</v>
      </c>
      <c r="H74" s="129">
        <f>H69+H70+H71+H72+H73</f>
        <v>110.89</v>
      </c>
    </row>
    <row r="75" spans="1:23" hidden="1">
      <c r="A75" s="147" t="s">
        <v>39</v>
      </c>
      <c r="B75" s="148"/>
      <c r="C75" s="148"/>
      <c r="D75" s="148"/>
      <c r="E75" s="148"/>
      <c r="F75" s="148"/>
      <c r="G75" s="148"/>
      <c r="H75" s="149"/>
    </row>
    <row r="76" spans="1:23" hidden="1">
      <c r="A76" s="24" t="s">
        <v>118</v>
      </c>
      <c r="B76" s="18">
        <v>200</v>
      </c>
      <c r="C76" s="18"/>
      <c r="D76" s="19">
        <v>6.77</v>
      </c>
      <c r="E76" s="19">
        <v>4.58</v>
      </c>
      <c r="F76" s="19">
        <v>14.4</v>
      </c>
      <c r="G76" s="19">
        <v>125.8</v>
      </c>
      <c r="H76" s="25">
        <v>5.61</v>
      </c>
    </row>
    <row r="77" spans="1:23" hidden="1">
      <c r="A77" s="22" t="s">
        <v>21</v>
      </c>
      <c r="B77" s="18">
        <v>180</v>
      </c>
      <c r="C77" s="18"/>
      <c r="D77" s="19">
        <v>3.7</v>
      </c>
      <c r="E77" s="19">
        <v>6.4</v>
      </c>
      <c r="F77" s="19">
        <v>23.8</v>
      </c>
      <c r="G77" s="19">
        <v>167.2</v>
      </c>
      <c r="H77" s="30">
        <v>12.27</v>
      </c>
    </row>
    <row r="78" spans="1:23" hidden="1">
      <c r="A78" s="91" t="s">
        <v>82</v>
      </c>
      <c r="B78" s="89">
        <v>100</v>
      </c>
      <c r="C78" s="89"/>
      <c r="D78" s="48">
        <v>14.5</v>
      </c>
      <c r="E78" s="48">
        <v>14.6</v>
      </c>
      <c r="F78" s="48">
        <v>8.1</v>
      </c>
      <c r="G78" s="48">
        <v>221.9</v>
      </c>
      <c r="H78" s="90">
        <v>50.99</v>
      </c>
    </row>
    <row r="79" spans="1:23" hidden="1">
      <c r="A79" s="22"/>
      <c r="B79" s="18"/>
      <c r="C79" s="18"/>
      <c r="D79" s="19"/>
      <c r="E79" s="19"/>
      <c r="F79" s="19"/>
      <c r="G79" s="19"/>
      <c r="H79" s="25"/>
      <c r="W79">
        <v>78.25</v>
      </c>
    </row>
    <row r="80" spans="1:23" hidden="1">
      <c r="A80" s="22" t="s">
        <v>56</v>
      </c>
      <c r="B80" s="18">
        <v>200</v>
      </c>
      <c r="C80" s="18"/>
      <c r="D80" s="19">
        <v>0.19</v>
      </c>
      <c r="E80" s="19">
        <v>0.04</v>
      </c>
      <c r="F80" s="19">
        <v>0.06</v>
      </c>
      <c r="G80" s="19">
        <v>1.4</v>
      </c>
      <c r="H80" s="25">
        <v>0.99</v>
      </c>
    </row>
    <row r="81" spans="1:10" hidden="1">
      <c r="A81" s="21" t="s">
        <v>42</v>
      </c>
      <c r="B81" s="45">
        <v>60</v>
      </c>
      <c r="C81" s="45"/>
      <c r="D81" s="46">
        <v>3.96</v>
      </c>
      <c r="E81" s="46">
        <v>0.72</v>
      </c>
      <c r="F81" s="46">
        <v>20.04</v>
      </c>
      <c r="G81" s="46">
        <v>102.5</v>
      </c>
      <c r="H81" s="25">
        <v>6.32</v>
      </c>
    </row>
    <row r="82" spans="1:10" hidden="1">
      <c r="A82" s="26" t="s">
        <v>18</v>
      </c>
      <c r="B82" s="27">
        <f>SUM(B76:B81)</f>
        <v>740</v>
      </c>
      <c r="C82" s="27"/>
      <c r="D82" s="89">
        <f>SUM(D76:D81)</f>
        <v>29.12</v>
      </c>
      <c r="E82" s="89">
        <f>SUM(E76:E81)</f>
        <v>26.339999999999996</v>
      </c>
      <c r="F82" s="89">
        <f>SUM(F76:F81)</f>
        <v>66.400000000000006</v>
      </c>
      <c r="G82" s="89">
        <f>SUM(G76:G81)</f>
        <v>618.79999999999995</v>
      </c>
      <c r="H82" s="130">
        <f>H76+H77+H78+H79+H80+H81</f>
        <v>76.180000000000007</v>
      </c>
      <c r="I82" t="s">
        <v>25</v>
      </c>
      <c r="J82" s="32">
        <f>H82+H74</f>
        <v>187.07</v>
      </c>
    </row>
    <row r="83" spans="1:10" hidden="1"/>
    <row r="84" spans="1:10">
      <c r="A84" s="160" t="s">
        <v>43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121</v>
      </c>
      <c r="B85" s="18">
        <v>200</v>
      </c>
      <c r="C85" s="18"/>
      <c r="D85" s="19">
        <v>6.03</v>
      </c>
      <c r="E85" s="19">
        <v>6.28</v>
      </c>
      <c r="F85" s="19">
        <v>22.61</v>
      </c>
      <c r="G85" s="19">
        <v>171.1</v>
      </c>
      <c r="H85" s="25"/>
    </row>
    <row r="86" spans="1:10">
      <c r="A86" s="91" t="s">
        <v>122</v>
      </c>
      <c r="B86" s="89">
        <v>200</v>
      </c>
      <c r="C86" s="27"/>
      <c r="D86" s="89">
        <v>0.25</v>
      </c>
      <c r="E86" s="89">
        <v>0.05</v>
      </c>
      <c r="F86" s="89">
        <v>0.25</v>
      </c>
      <c r="G86" s="89">
        <v>2.5</v>
      </c>
      <c r="H86" s="20"/>
    </row>
    <row r="87" spans="1:10">
      <c r="A87" s="21" t="s">
        <v>42</v>
      </c>
      <c r="B87" s="45">
        <v>60</v>
      </c>
      <c r="C87" s="45"/>
      <c r="D87" s="46">
        <v>3.96</v>
      </c>
      <c r="E87" s="46">
        <v>0.72</v>
      </c>
      <c r="F87" s="46">
        <v>20.04</v>
      </c>
      <c r="G87" s="46">
        <v>102.5</v>
      </c>
      <c r="H87" s="25"/>
    </row>
    <row r="88" spans="1:10">
      <c r="A88" s="103" t="s">
        <v>27</v>
      </c>
      <c r="B88" s="18">
        <v>180</v>
      </c>
      <c r="C88" s="18"/>
      <c r="D88" s="19">
        <v>0.7</v>
      </c>
      <c r="E88" s="19">
        <v>0.7</v>
      </c>
      <c r="F88" s="19">
        <v>17.600000000000001</v>
      </c>
      <c r="G88" s="19">
        <v>79.900000000000006</v>
      </c>
      <c r="H88" s="25"/>
    </row>
    <row r="89" spans="1:10">
      <c r="A89" s="22" t="s">
        <v>44</v>
      </c>
      <c r="B89" s="18">
        <v>55</v>
      </c>
      <c r="C89" s="33"/>
      <c r="D89" s="19">
        <v>2.34</v>
      </c>
      <c r="E89" s="19">
        <v>3.3</v>
      </c>
      <c r="F89" s="19">
        <v>43.19</v>
      </c>
      <c r="G89" s="19">
        <v>211.75</v>
      </c>
      <c r="H89" s="25"/>
    </row>
    <row r="90" spans="1:10">
      <c r="A90" s="128" t="s">
        <v>18</v>
      </c>
      <c r="B90" s="89">
        <f>SUM(B85:B87)+B88+B89</f>
        <v>695</v>
      </c>
      <c r="C90" s="89"/>
      <c r="D90" s="48">
        <f>SUM(D85:D87)+D88+D89</f>
        <v>13.28</v>
      </c>
      <c r="E90" s="48">
        <f>SUM(E85:E87)+E88+E89</f>
        <v>11.05</v>
      </c>
      <c r="F90" s="48">
        <f>SUM(F85:F87)+F88+F89</f>
        <v>103.69</v>
      </c>
      <c r="G90" s="48">
        <f>SUM(G85:G87)+G88+G89</f>
        <v>567.75</v>
      </c>
      <c r="H90" s="129"/>
    </row>
    <row r="91" spans="1:10">
      <c r="A91" s="147" t="s">
        <v>45</v>
      </c>
      <c r="B91" s="148"/>
      <c r="C91" s="148"/>
      <c r="D91" s="148"/>
      <c r="E91" s="148"/>
      <c r="F91" s="148"/>
      <c r="G91" s="148"/>
      <c r="H91" s="149"/>
    </row>
    <row r="92" spans="1:10">
      <c r="A92" s="24" t="s">
        <v>118</v>
      </c>
      <c r="B92" s="18">
        <v>200</v>
      </c>
      <c r="C92" s="18"/>
      <c r="D92" s="19">
        <v>6.77</v>
      </c>
      <c r="E92" s="19">
        <v>4.58</v>
      </c>
      <c r="F92" s="19">
        <v>14.4</v>
      </c>
      <c r="G92" s="19">
        <v>125.8</v>
      </c>
      <c r="H92" s="25"/>
    </row>
    <row r="93" spans="1:10">
      <c r="A93" s="22" t="s">
        <v>103</v>
      </c>
      <c r="B93" s="18">
        <v>180</v>
      </c>
      <c r="C93" s="18"/>
      <c r="D93" s="19">
        <v>5.31</v>
      </c>
      <c r="E93" s="19">
        <v>6.32</v>
      </c>
      <c r="F93" s="19">
        <v>36.6</v>
      </c>
      <c r="G93" s="19">
        <v>224.5</v>
      </c>
      <c r="H93" s="36"/>
    </row>
    <row r="94" spans="1:10">
      <c r="A94" s="91" t="s">
        <v>119</v>
      </c>
      <c r="B94" s="89">
        <v>100</v>
      </c>
      <c r="C94" s="89"/>
      <c r="D94" s="48">
        <v>12.3</v>
      </c>
      <c r="E94" s="48">
        <v>4.2</v>
      </c>
      <c r="F94" s="48">
        <v>5</v>
      </c>
      <c r="G94" s="48">
        <v>107.4</v>
      </c>
      <c r="H94" s="90"/>
    </row>
    <row r="95" spans="1:10">
      <c r="A95" s="22" t="s">
        <v>120</v>
      </c>
      <c r="B95" s="18">
        <v>50</v>
      </c>
      <c r="C95" s="18"/>
      <c r="D95" s="19">
        <v>0.7</v>
      </c>
      <c r="E95" s="19">
        <v>4.0999999999999996</v>
      </c>
      <c r="F95" s="19">
        <v>1.6</v>
      </c>
      <c r="G95" s="19">
        <v>46.5</v>
      </c>
      <c r="H95" s="25"/>
    </row>
    <row r="96" spans="1:10">
      <c r="A96" s="22" t="s">
        <v>122</v>
      </c>
      <c r="B96" s="18">
        <v>200</v>
      </c>
      <c r="C96" s="18"/>
      <c r="D96" s="19">
        <v>0.19</v>
      </c>
      <c r="E96" s="19">
        <v>0.04</v>
      </c>
      <c r="F96" s="19">
        <v>0.06</v>
      </c>
      <c r="G96" s="19">
        <v>1.4</v>
      </c>
      <c r="H96" s="25"/>
    </row>
    <row r="97" spans="1:10">
      <c r="A97" s="21" t="s">
        <v>42</v>
      </c>
      <c r="B97" s="45">
        <v>60</v>
      </c>
      <c r="C97" s="45"/>
      <c r="D97" s="46">
        <v>3.96</v>
      </c>
      <c r="E97" s="46">
        <v>0.72</v>
      </c>
      <c r="F97" s="46">
        <v>20.04</v>
      </c>
      <c r="G97" s="46">
        <v>102.5</v>
      </c>
      <c r="H97" s="25"/>
    </row>
    <row r="98" spans="1:10">
      <c r="A98" s="26" t="s">
        <v>18</v>
      </c>
      <c r="B98" s="27">
        <f>SUM(B92:B97)</f>
        <v>790</v>
      </c>
      <c r="C98" s="27"/>
      <c r="D98" s="89">
        <f>SUM(D92:D97)</f>
        <v>29.23</v>
      </c>
      <c r="E98" s="89">
        <f>SUM(E92:E97)</f>
        <v>19.96</v>
      </c>
      <c r="F98" s="89">
        <f>SUM(F92:F97)</f>
        <v>77.7</v>
      </c>
      <c r="G98" s="89">
        <f>SUM(G92:G97)</f>
        <v>608.1</v>
      </c>
      <c r="H98" s="130"/>
      <c r="I98" t="s">
        <v>25</v>
      </c>
      <c r="J98" s="32">
        <f>H98+H90</f>
        <v>0</v>
      </c>
    </row>
    <row r="100" spans="1:10">
      <c r="A100" s="61" t="s">
        <v>58</v>
      </c>
      <c r="B100" s="62"/>
      <c r="C100" s="63"/>
      <c r="D100" s="3" t="s">
        <v>59</v>
      </c>
    </row>
  </sheetData>
  <mergeCells count="17">
    <mergeCell ref="A57:H57"/>
    <mergeCell ref="A68:H68"/>
    <mergeCell ref="A75:H75"/>
    <mergeCell ref="A84:H84"/>
    <mergeCell ref="A91:H91"/>
    <mergeCell ref="A49:H49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3:H33"/>
    <mergeCell ref="A41:H41"/>
  </mergeCells>
  <pageMargins left="0.39370078740157483" right="0.39370078740157483" top="0.39370078740157483" bottom="0.39370078740157483" header="0" footer="0"/>
  <pageSetup paperSize="9" scale="64" fitToWidth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opLeftCell="A13" workbookViewId="0">
      <selection activeCell="N15" sqref="N15"/>
    </sheetView>
  </sheetViews>
  <sheetFormatPr defaultRowHeight="15"/>
  <cols>
    <col min="1" max="1" width="36.7109375" customWidth="1"/>
    <col min="2" max="3" width="11" customWidth="1"/>
    <col min="4" max="4" width="10.5703125" customWidth="1"/>
    <col min="5" max="5" width="11.5703125" customWidth="1"/>
    <col min="6" max="6" width="14.7109375" customWidth="1"/>
    <col min="7" max="7" width="11.85546875" customWidth="1"/>
    <col min="8" max="8" width="10.85546875" customWidth="1"/>
  </cols>
  <sheetData>
    <row r="1" spans="1:8">
      <c r="E1" s="2" t="s">
        <v>0</v>
      </c>
      <c r="F1" s="3"/>
    </row>
    <row r="2" spans="1:8">
      <c r="E2" s="5">
        <v>1</v>
      </c>
      <c r="F2" s="5"/>
      <c r="G2" s="3"/>
    </row>
    <row r="4" spans="1:8">
      <c r="E4" s="135"/>
      <c r="F4" s="135"/>
      <c r="G4" s="3" t="s">
        <v>77</v>
      </c>
    </row>
    <row r="6" spans="1:8" ht="18">
      <c r="A6" s="150" t="s">
        <v>2</v>
      </c>
      <c r="B6" s="150"/>
      <c r="C6" s="150"/>
      <c r="D6" s="150"/>
      <c r="E6" s="11">
        <v>13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>
      <c r="A8" s="151" t="s">
        <v>4</v>
      </c>
      <c r="B8" s="153" t="s">
        <v>5</v>
      </c>
      <c r="C8" s="112"/>
      <c r="D8" s="155" t="s">
        <v>6</v>
      </c>
      <c r="E8" s="155"/>
      <c r="F8" s="155"/>
      <c r="G8" s="156" t="s">
        <v>7</v>
      </c>
      <c r="H8" s="158" t="s">
        <v>8</v>
      </c>
    </row>
    <row r="9" spans="1:8" ht="24.75" customHeight="1">
      <c r="A9" s="152"/>
      <c r="B9" s="154"/>
      <c r="C9" s="113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30">
      <c r="A11" s="92" t="s">
        <v>92</v>
      </c>
      <c r="B11" s="45">
        <v>200</v>
      </c>
      <c r="C11" s="45"/>
      <c r="D11" s="46">
        <v>5.5</v>
      </c>
      <c r="E11" s="46">
        <v>4.5</v>
      </c>
      <c r="F11" s="46">
        <v>17.899999999999999</v>
      </c>
      <c r="G11" s="46">
        <v>134.19999999999999</v>
      </c>
      <c r="H11" s="25">
        <v>12.42</v>
      </c>
    </row>
    <row r="12" spans="1:8">
      <c r="A12" s="21" t="s">
        <v>80</v>
      </c>
      <c r="B12" s="45">
        <v>200</v>
      </c>
      <c r="C12" s="45"/>
      <c r="D12" s="46">
        <v>3.9</v>
      </c>
      <c r="E12" s="46">
        <v>2.9</v>
      </c>
      <c r="F12" s="46">
        <v>11.2</v>
      </c>
      <c r="G12" s="46">
        <v>86</v>
      </c>
      <c r="H12" s="25">
        <v>11.23</v>
      </c>
    </row>
    <row r="13" spans="1:8">
      <c r="A13" s="21" t="s">
        <v>16</v>
      </c>
      <c r="B13" s="45">
        <v>50</v>
      </c>
      <c r="C13" s="45"/>
      <c r="D13" s="46">
        <v>4.5999999999999996</v>
      </c>
      <c r="E13" s="46">
        <v>0.5</v>
      </c>
      <c r="F13" s="46">
        <v>29.5</v>
      </c>
      <c r="G13" s="46">
        <v>140.6</v>
      </c>
      <c r="H13" s="25">
        <v>4.0999999999999996</v>
      </c>
    </row>
    <row r="14" spans="1:8">
      <c r="A14" s="22" t="s">
        <v>70</v>
      </c>
      <c r="B14" s="18">
        <v>200</v>
      </c>
      <c r="C14" s="18"/>
      <c r="D14" s="19">
        <v>0.6</v>
      </c>
      <c r="E14" s="19">
        <v>0.2</v>
      </c>
      <c r="F14" s="19">
        <v>30.4</v>
      </c>
      <c r="G14" s="19">
        <v>125.8</v>
      </c>
      <c r="H14" s="25">
        <v>31</v>
      </c>
    </row>
    <row r="15" spans="1:8">
      <c r="A15" s="24" t="s">
        <v>123</v>
      </c>
      <c r="B15" s="45">
        <v>30</v>
      </c>
      <c r="C15" s="18"/>
      <c r="D15" s="19">
        <v>7</v>
      </c>
      <c r="E15" s="19">
        <v>8.9</v>
      </c>
      <c r="F15" s="19">
        <v>0</v>
      </c>
      <c r="G15" s="19">
        <v>107.5</v>
      </c>
      <c r="H15" s="20">
        <v>23.1</v>
      </c>
    </row>
    <row r="16" spans="1:8">
      <c r="A16" s="94" t="s">
        <v>18</v>
      </c>
      <c r="B16" s="98">
        <f>B11+B12+B13+B15</f>
        <v>480</v>
      </c>
      <c r="C16" s="95"/>
      <c r="D16" s="96">
        <f>D11+D12+D13+D15</f>
        <v>21</v>
      </c>
      <c r="E16" s="95">
        <f>SUM(E11:E15)</f>
        <v>17</v>
      </c>
      <c r="F16" s="95">
        <f>SUM(F11:F15)</f>
        <v>89</v>
      </c>
      <c r="G16" s="96">
        <f>G11+G12+G13+G15</f>
        <v>468.29999999999995</v>
      </c>
      <c r="H16" s="97">
        <f>H11+H12+H13+H15+H14</f>
        <v>81.849999999999994</v>
      </c>
    </row>
    <row r="17" spans="1:10">
      <c r="A17" s="177" t="s">
        <v>19</v>
      </c>
      <c r="B17" s="178"/>
      <c r="C17" s="178"/>
      <c r="D17" s="178"/>
      <c r="E17" s="178"/>
      <c r="F17" s="178"/>
      <c r="G17" s="178"/>
      <c r="H17" s="179"/>
    </row>
    <row r="18" spans="1:10" ht="21" customHeight="1">
      <c r="A18" s="92" t="s">
        <v>65</v>
      </c>
      <c r="B18" s="45">
        <v>200</v>
      </c>
      <c r="C18" s="45"/>
      <c r="D18" s="46">
        <v>4.7</v>
      </c>
      <c r="E18" s="46">
        <v>5.6</v>
      </c>
      <c r="F18" s="46">
        <v>5.7</v>
      </c>
      <c r="G18" s="46">
        <v>92.2</v>
      </c>
      <c r="H18" s="25">
        <v>9.98</v>
      </c>
    </row>
    <row r="19" spans="1:10">
      <c r="A19" s="21" t="s">
        <v>51</v>
      </c>
      <c r="B19" s="45">
        <v>180</v>
      </c>
      <c r="C19" s="45"/>
      <c r="D19" s="46">
        <v>6.4</v>
      </c>
      <c r="E19" s="46">
        <v>5.9</v>
      </c>
      <c r="F19" s="46">
        <v>39.4</v>
      </c>
      <c r="G19" s="46">
        <v>236.2</v>
      </c>
      <c r="H19" s="25">
        <v>10.6</v>
      </c>
    </row>
    <row r="20" spans="1:10" ht="19.5" customHeight="1">
      <c r="A20" s="21" t="s">
        <v>67</v>
      </c>
      <c r="B20" s="45">
        <v>100</v>
      </c>
      <c r="C20" s="45"/>
      <c r="D20" s="46">
        <v>17</v>
      </c>
      <c r="E20" s="46">
        <v>16.5</v>
      </c>
      <c r="F20" s="46">
        <v>3.9</v>
      </c>
      <c r="G20" s="46">
        <v>232.1</v>
      </c>
      <c r="H20" s="25">
        <v>65.86</v>
      </c>
    </row>
    <row r="21" spans="1:10">
      <c r="A21" s="21" t="s">
        <v>30</v>
      </c>
      <c r="B21" s="45">
        <v>200</v>
      </c>
      <c r="C21" s="45"/>
      <c r="D21" s="46">
        <v>0.2</v>
      </c>
      <c r="E21" s="46">
        <v>0</v>
      </c>
      <c r="F21" s="46">
        <v>6.4</v>
      </c>
      <c r="G21" s="46">
        <v>26.8</v>
      </c>
      <c r="H21" s="25">
        <v>1.37</v>
      </c>
    </row>
    <row r="22" spans="1:10">
      <c r="A22" s="21" t="s">
        <v>16</v>
      </c>
      <c r="B22" s="45">
        <v>50</v>
      </c>
      <c r="C22" s="45"/>
      <c r="D22" s="46">
        <v>4.5999999999999996</v>
      </c>
      <c r="E22" s="46">
        <v>0.5</v>
      </c>
      <c r="F22" s="46">
        <v>29.5</v>
      </c>
      <c r="G22" s="46">
        <v>140.6</v>
      </c>
      <c r="H22" s="25">
        <v>4.0999999999999996</v>
      </c>
    </row>
    <row r="23" spans="1:10">
      <c r="A23" s="94" t="s">
        <v>18</v>
      </c>
      <c r="B23" s="98">
        <f t="shared" ref="B23:G23" si="0">SUM(B18:B22)</f>
        <v>730</v>
      </c>
      <c r="C23" s="95"/>
      <c r="D23" s="95">
        <f t="shared" si="0"/>
        <v>32.9</v>
      </c>
      <c r="E23" s="95">
        <f t="shared" si="0"/>
        <v>28.5</v>
      </c>
      <c r="F23" s="95">
        <f t="shared" si="0"/>
        <v>84.9</v>
      </c>
      <c r="G23" s="95">
        <f t="shared" si="0"/>
        <v>727.9</v>
      </c>
      <c r="H23" s="136">
        <f>H18+H19+H20+H21+H22</f>
        <v>91.91</v>
      </c>
      <c r="I23" t="s">
        <v>25</v>
      </c>
      <c r="J23" s="32">
        <f>H16+H23</f>
        <v>173.76</v>
      </c>
    </row>
    <row r="24" spans="1:10">
      <c r="A24" s="190" t="s">
        <v>26</v>
      </c>
      <c r="B24" s="191"/>
      <c r="C24" s="191"/>
      <c r="D24" s="191"/>
      <c r="E24" s="191"/>
      <c r="F24" s="191"/>
      <c r="G24" s="191"/>
      <c r="H24" s="192"/>
    </row>
    <row r="25" spans="1:10" ht="28.5" customHeight="1">
      <c r="A25" s="92" t="s">
        <v>92</v>
      </c>
      <c r="B25" s="45">
        <v>200</v>
      </c>
      <c r="C25" s="45"/>
      <c r="D25" s="46">
        <v>5.5</v>
      </c>
      <c r="E25" s="46">
        <v>4.5</v>
      </c>
      <c r="F25" s="46">
        <v>17.899999999999999</v>
      </c>
      <c r="G25" s="46">
        <v>134.19999999999999</v>
      </c>
      <c r="H25" s="25">
        <v>12.42</v>
      </c>
    </row>
    <row r="26" spans="1:10">
      <c r="A26" s="21" t="s">
        <v>80</v>
      </c>
      <c r="B26" s="45">
        <v>200</v>
      </c>
      <c r="C26" s="45"/>
      <c r="D26" s="46">
        <v>3.9</v>
      </c>
      <c r="E26" s="46">
        <v>2.9</v>
      </c>
      <c r="F26" s="46">
        <v>11.2</v>
      </c>
      <c r="G26" s="46">
        <v>86</v>
      </c>
      <c r="H26" s="137">
        <v>11.23</v>
      </c>
    </row>
    <row r="27" spans="1:10">
      <c r="A27" s="21" t="s">
        <v>16</v>
      </c>
      <c r="B27" s="45">
        <v>50</v>
      </c>
      <c r="C27" s="45"/>
      <c r="D27" s="46">
        <v>4.5999999999999996</v>
      </c>
      <c r="E27" s="46">
        <v>0.5</v>
      </c>
      <c r="F27" s="46">
        <v>29.5</v>
      </c>
      <c r="G27" s="46">
        <v>140.6</v>
      </c>
      <c r="H27" s="137">
        <v>4.0999999999999996</v>
      </c>
    </row>
    <row r="28" spans="1:10">
      <c r="A28" s="22" t="s">
        <v>49</v>
      </c>
      <c r="B28" s="18">
        <v>230</v>
      </c>
      <c r="C28" s="18"/>
      <c r="D28" s="19">
        <v>1.4</v>
      </c>
      <c r="E28" s="19">
        <v>0.3</v>
      </c>
      <c r="F28" s="19">
        <v>12.2</v>
      </c>
      <c r="G28" s="19">
        <v>56.7</v>
      </c>
      <c r="H28" s="36">
        <v>55.2</v>
      </c>
    </row>
    <row r="29" spans="1:10">
      <c r="A29" s="24" t="s">
        <v>123</v>
      </c>
      <c r="B29" s="45">
        <v>30</v>
      </c>
      <c r="C29" s="18"/>
      <c r="D29" s="19">
        <v>7</v>
      </c>
      <c r="E29" s="19">
        <v>8.9</v>
      </c>
      <c r="F29" s="19">
        <v>0</v>
      </c>
      <c r="G29" s="19">
        <v>107.5</v>
      </c>
      <c r="H29" s="20">
        <v>23.1</v>
      </c>
    </row>
    <row r="30" spans="1:10">
      <c r="A30" s="94" t="s">
        <v>18</v>
      </c>
      <c r="B30" s="98">
        <f>SUM(B25:B29)</f>
        <v>710</v>
      </c>
      <c r="C30" s="95"/>
      <c r="D30" s="95">
        <f>SUM(D25:D29)</f>
        <v>22.4</v>
      </c>
      <c r="E30" s="95">
        <f>SUM(E25:E29)</f>
        <v>17.100000000000001</v>
      </c>
      <c r="F30" s="95">
        <f>SUM(F25:F29)</f>
        <v>70.8</v>
      </c>
      <c r="G30" s="95">
        <f>SUM(G25:G29)</f>
        <v>525</v>
      </c>
      <c r="H30" s="97">
        <f>H25+H26+H27+H28+H29</f>
        <v>106.05000000000001</v>
      </c>
    </row>
    <row r="31" spans="1:10">
      <c r="A31" s="177" t="s">
        <v>28</v>
      </c>
      <c r="B31" s="178"/>
      <c r="C31" s="178"/>
      <c r="D31" s="178"/>
      <c r="E31" s="178"/>
      <c r="F31" s="178"/>
      <c r="G31" s="178"/>
      <c r="H31" s="179"/>
    </row>
    <row r="32" spans="1:10" ht="22.5" customHeight="1">
      <c r="A32" s="24" t="s">
        <v>65</v>
      </c>
      <c r="B32" s="18">
        <v>200</v>
      </c>
      <c r="C32" s="18"/>
      <c r="D32" s="19">
        <v>4.7</v>
      </c>
      <c r="E32" s="19">
        <v>5.6</v>
      </c>
      <c r="F32" s="19">
        <v>5.7</v>
      </c>
      <c r="G32" s="19">
        <v>92.2</v>
      </c>
      <c r="H32" s="36">
        <v>9.98</v>
      </c>
    </row>
    <row r="33" spans="1:10">
      <c r="A33" s="22" t="s">
        <v>51</v>
      </c>
      <c r="B33" s="18">
        <v>180</v>
      </c>
      <c r="C33" s="18"/>
      <c r="D33" s="19">
        <v>6.4</v>
      </c>
      <c r="E33" s="19">
        <v>5.9</v>
      </c>
      <c r="F33" s="19">
        <v>39.4</v>
      </c>
      <c r="G33" s="19">
        <v>236.2</v>
      </c>
      <c r="H33" s="36">
        <v>10.6</v>
      </c>
    </row>
    <row r="34" spans="1:10" ht="19.5" customHeight="1">
      <c r="A34" s="22" t="s">
        <v>67</v>
      </c>
      <c r="B34" s="18">
        <v>100</v>
      </c>
      <c r="C34" s="18"/>
      <c r="D34" s="19">
        <v>17</v>
      </c>
      <c r="E34" s="19">
        <v>16.5</v>
      </c>
      <c r="F34" s="19">
        <v>3.9</v>
      </c>
      <c r="G34" s="19">
        <v>232.1</v>
      </c>
      <c r="H34" s="36">
        <v>65.86</v>
      </c>
    </row>
    <row r="35" spans="1:10">
      <c r="A35" s="21" t="s">
        <v>30</v>
      </c>
      <c r="B35" s="18">
        <v>200</v>
      </c>
      <c r="C35" s="18"/>
      <c r="D35" s="19">
        <v>0.2</v>
      </c>
      <c r="E35" s="19">
        <v>0</v>
      </c>
      <c r="F35" s="19">
        <v>6.4</v>
      </c>
      <c r="G35" s="19">
        <v>26.8</v>
      </c>
      <c r="H35" s="36">
        <v>1.37</v>
      </c>
    </row>
    <row r="36" spans="1:10">
      <c r="A36" s="22" t="s">
        <v>16</v>
      </c>
      <c r="B36" s="18">
        <v>50</v>
      </c>
      <c r="C36" s="18"/>
      <c r="D36" s="19">
        <v>4.5999999999999996</v>
      </c>
      <c r="E36" s="19">
        <v>0.5</v>
      </c>
      <c r="F36" s="19">
        <v>29.5</v>
      </c>
      <c r="G36" s="19">
        <v>140.6</v>
      </c>
      <c r="H36" s="36">
        <v>4.0999999999999996</v>
      </c>
    </row>
    <row r="37" spans="1:10">
      <c r="A37" s="26" t="s">
        <v>18</v>
      </c>
      <c r="B37" s="89">
        <f t="shared" ref="B37:G37" si="1">SUM(B32:B36)</f>
        <v>730</v>
      </c>
      <c r="C37" s="27"/>
      <c r="D37" s="27">
        <f t="shared" si="1"/>
        <v>32.9</v>
      </c>
      <c r="E37" s="27">
        <f t="shared" si="1"/>
        <v>28.5</v>
      </c>
      <c r="F37" s="27">
        <f t="shared" si="1"/>
        <v>84.9</v>
      </c>
      <c r="G37" s="27">
        <f t="shared" si="1"/>
        <v>727.9</v>
      </c>
      <c r="H37" s="31">
        <f>H32+H33+H34+H35+H36</f>
        <v>91.91</v>
      </c>
      <c r="I37" t="s">
        <v>25</v>
      </c>
      <c r="J37" s="32">
        <f>H30+H37</f>
        <v>197.96</v>
      </c>
    </row>
    <row r="38" spans="1:10">
      <c r="A38" s="147" t="s">
        <v>29</v>
      </c>
      <c r="B38" s="148"/>
      <c r="C38" s="148"/>
      <c r="D38" s="148"/>
      <c r="E38" s="148"/>
      <c r="F38" s="148"/>
      <c r="G38" s="148"/>
      <c r="H38" s="149"/>
    </row>
    <row r="39" spans="1:10">
      <c r="A39" s="24" t="s">
        <v>65</v>
      </c>
      <c r="B39" s="18">
        <v>200</v>
      </c>
      <c r="C39" s="18"/>
      <c r="D39" s="19">
        <v>4.7</v>
      </c>
      <c r="E39" s="19">
        <v>5.6</v>
      </c>
      <c r="F39" s="19">
        <v>5.7</v>
      </c>
      <c r="G39" s="19">
        <v>92.2</v>
      </c>
      <c r="H39" s="36">
        <v>9.98</v>
      </c>
    </row>
    <row r="40" spans="1:10">
      <c r="A40" s="22" t="s">
        <v>51</v>
      </c>
      <c r="B40" s="18">
        <v>180</v>
      </c>
      <c r="C40" s="18"/>
      <c r="D40" s="19">
        <v>6.4</v>
      </c>
      <c r="E40" s="19">
        <v>5.9</v>
      </c>
      <c r="F40" s="19">
        <v>39.4</v>
      </c>
      <c r="G40" s="19">
        <v>236.2</v>
      </c>
      <c r="H40" s="36">
        <v>10.6</v>
      </c>
    </row>
    <row r="41" spans="1:10" ht="16.5" customHeight="1">
      <c r="A41" s="22" t="s">
        <v>67</v>
      </c>
      <c r="B41" s="18">
        <v>100</v>
      </c>
      <c r="C41" s="18"/>
      <c r="D41" s="19">
        <v>17</v>
      </c>
      <c r="E41" s="19">
        <v>16.5</v>
      </c>
      <c r="F41" s="19">
        <v>3.9</v>
      </c>
      <c r="G41" s="19">
        <v>232.1</v>
      </c>
      <c r="H41" s="36">
        <v>65.86</v>
      </c>
    </row>
    <row r="42" spans="1:10">
      <c r="A42" s="21" t="s">
        <v>30</v>
      </c>
      <c r="B42" s="18">
        <v>200</v>
      </c>
      <c r="C42" s="18"/>
      <c r="D42" s="19">
        <v>0.2</v>
      </c>
      <c r="E42" s="19">
        <v>0</v>
      </c>
      <c r="F42" s="19">
        <v>6.4</v>
      </c>
      <c r="G42" s="19">
        <v>26.8</v>
      </c>
      <c r="H42" s="36">
        <v>1.37</v>
      </c>
    </row>
    <row r="43" spans="1:10">
      <c r="A43" s="22" t="s">
        <v>16</v>
      </c>
      <c r="B43" s="18">
        <v>50</v>
      </c>
      <c r="C43" s="18"/>
      <c r="D43" s="19">
        <v>4.5999999999999996</v>
      </c>
      <c r="E43" s="19">
        <v>0.5</v>
      </c>
      <c r="F43" s="19">
        <v>29.5</v>
      </c>
      <c r="G43" s="19">
        <v>140.6</v>
      </c>
      <c r="H43" s="36">
        <v>4.0999999999999996</v>
      </c>
    </row>
    <row r="44" spans="1:10">
      <c r="A44" s="26" t="s">
        <v>18</v>
      </c>
      <c r="B44" s="89">
        <f>SUM(B40:B43)+B39</f>
        <v>730</v>
      </c>
      <c r="C44" s="27"/>
      <c r="D44" s="28">
        <f>SUM(D40:D43)+D39</f>
        <v>32.9</v>
      </c>
      <c r="E44" s="28">
        <f>SUM(E40:E43)+E39</f>
        <v>28.5</v>
      </c>
      <c r="F44" s="28">
        <f>SUM(F40:F43)+F39</f>
        <v>84.899999999999991</v>
      </c>
      <c r="G44" s="28">
        <f>SUM(G40:G43)+G39</f>
        <v>727.9</v>
      </c>
      <c r="H44" s="31">
        <f>H40+H41+H42+H43+H39</f>
        <v>91.91</v>
      </c>
    </row>
    <row r="45" spans="1:10">
      <c r="A45" s="147" t="s">
        <v>31</v>
      </c>
      <c r="B45" s="148"/>
      <c r="C45" s="148"/>
      <c r="D45" s="148"/>
      <c r="E45" s="148"/>
      <c r="F45" s="148"/>
      <c r="G45" s="148"/>
      <c r="H45" s="149"/>
    </row>
    <row r="46" spans="1:10" ht="17.25" customHeight="1">
      <c r="A46" s="24" t="s">
        <v>65</v>
      </c>
      <c r="B46" s="18">
        <v>200</v>
      </c>
      <c r="C46" s="18"/>
      <c r="D46" s="19">
        <v>4.7</v>
      </c>
      <c r="E46" s="19">
        <v>5.6</v>
      </c>
      <c r="F46" s="19">
        <v>5.7</v>
      </c>
      <c r="G46" s="19">
        <v>92.2</v>
      </c>
      <c r="H46" s="36">
        <v>9.98</v>
      </c>
    </row>
    <row r="47" spans="1:10">
      <c r="A47" s="22" t="s">
        <v>51</v>
      </c>
      <c r="B47" s="18">
        <v>180</v>
      </c>
      <c r="C47" s="18"/>
      <c r="D47" s="19">
        <v>6.4</v>
      </c>
      <c r="E47" s="19">
        <v>5.9</v>
      </c>
      <c r="F47" s="19">
        <v>39.4</v>
      </c>
      <c r="G47" s="19">
        <v>236.2</v>
      </c>
      <c r="H47" s="36">
        <v>10.6</v>
      </c>
    </row>
    <row r="48" spans="1:10" ht="19.5" customHeight="1">
      <c r="A48" s="22" t="s">
        <v>67</v>
      </c>
      <c r="B48" s="18">
        <v>100</v>
      </c>
      <c r="C48" s="18"/>
      <c r="D48" s="19">
        <v>17</v>
      </c>
      <c r="E48" s="19">
        <v>16.5</v>
      </c>
      <c r="F48" s="19">
        <v>3.9</v>
      </c>
      <c r="G48" s="19">
        <v>232.1</v>
      </c>
      <c r="H48" s="36">
        <v>65.86</v>
      </c>
    </row>
    <row r="49" spans="1:9">
      <c r="A49" s="21" t="s">
        <v>30</v>
      </c>
      <c r="B49" s="18">
        <v>200</v>
      </c>
      <c r="C49" s="18"/>
      <c r="D49" s="19">
        <v>0.2</v>
      </c>
      <c r="E49" s="19">
        <v>0</v>
      </c>
      <c r="F49" s="19">
        <v>6.4</v>
      </c>
      <c r="G49" s="19">
        <v>26.8</v>
      </c>
      <c r="H49" s="36">
        <v>1.37</v>
      </c>
    </row>
    <row r="50" spans="1:9">
      <c r="A50" s="22" t="s">
        <v>16</v>
      </c>
      <c r="B50" s="18">
        <v>50</v>
      </c>
      <c r="C50" s="18"/>
      <c r="D50" s="19">
        <v>4.5999999999999996</v>
      </c>
      <c r="E50" s="19">
        <v>0.5</v>
      </c>
      <c r="F50" s="19">
        <v>29.5</v>
      </c>
      <c r="G50" s="19">
        <v>140.6</v>
      </c>
      <c r="H50" s="36">
        <v>4.0999999999999996</v>
      </c>
    </row>
    <row r="51" spans="1:9">
      <c r="A51" s="26" t="s">
        <v>18</v>
      </c>
      <c r="B51" s="89">
        <f t="shared" ref="B51:G51" si="2">SUM(B46:B50)</f>
        <v>730</v>
      </c>
      <c r="C51" s="27"/>
      <c r="D51" s="27">
        <f t="shared" si="2"/>
        <v>32.9</v>
      </c>
      <c r="E51" s="27">
        <f t="shared" si="2"/>
        <v>28.5</v>
      </c>
      <c r="F51" s="27">
        <f t="shared" si="2"/>
        <v>84.9</v>
      </c>
      <c r="G51" s="27">
        <f t="shared" si="2"/>
        <v>727.9</v>
      </c>
      <c r="H51" s="31">
        <f>H47+H48+H49+H50+H46</f>
        <v>91.91</v>
      </c>
    </row>
    <row r="52" spans="1:9">
      <c r="A52" s="147" t="s">
        <v>32</v>
      </c>
      <c r="B52" s="148"/>
      <c r="C52" s="148"/>
      <c r="D52" s="148"/>
      <c r="E52" s="148"/>
      <c r="F52" s="148"/>
      <c r="G52" s="148"/>
      <c r="H52" s="149"/>
    </row>
    <row r="53" spans="1:9" ht="12" customHeight="1">
      <c r="A53" s="24" t="s">
        <v>65</v>
      </c>
      <c r="B53" s="18">
        <v>200</v>
      </c>
      <c r="C53" s="18"/>
      <c r="D53" s="19">
        <v>4.7</v>
      </c>
      <c r="E53" s="19">
        <v>5.6</v>
      </c>
      <c r="F53" s="19">
        <v>5.7</v>
      </c>
      <c r="G53" s="19">
        <v>92.2</v>
      </c>
      <c r="H53" s="36">
        <v>9.98</v>
      </c>
    </row>
    <row r="54" spans="1:9" hidden="1">
      <c r="A54" s="22" t="s">
        <v>66</v>
      </c>
      <c r="B54" s="18">
        <v>180</v>
      </c>
      <c r="C54" s="18"/>
      <c r="D54" s="19">
        <v>9.9</v>
      </c>
      <c r="E54" s="19">
        <v>7.6</v>
      </c>
      <c r="F54" s="19">
        <v>43.2</v>
      </c>
      <c r="G54" s="19">
        <v>280.39999999999998</v>
      </c>
      <c r="H54" s="36"/>
    </row>
    <row r="55" spans="1:9">
      <c r="A55" s="22" t="s">
        <v>51</v>
      </c>
      <c r="B55" s="18">
        <v>180</v>
      </c>
      <c r="C55" s="18"/>
      <c r="D55" s="19">
        <v>6.4</v>
      </c>
      <c r="E55" s="19">
        <v>5.9</v>
      </c>
      <c r="F55" s="19">
        <v>39.4</v>
      </c>
      <c r="G55" s="19">
        <v>236.2</v>
      </c>
      <c r="H55" s="36">
        <v>10.6</v>
      </c>
    </row>
    <row r="56" spans="1:9">
      <c r="A56" s="22" t="s">
        <v>67</v>
      </c>
      <c r="B56" s="18">
        <v>100</v>
      </c>
      <c r="C56" s="18"/>
      <c r="D56" s="19">
        <v>17</v>
      </c>
      <c r="E56" s="19">
        <v>16.5</v>
      </c>
      <c r="F56" s="19">
        <v>3.9</v>
      </c>
      <c r="G56" s="19">
        <v>232.1</v>
      </c>
      <c r="H56" s="36">
        <v>65.86</v>
      </c>
    </row>
    <row r="57" spans="1:9">
      <c r="A57" s="21" t="s">
        <v>30</v>
      </c>
      <c r="B57" s="18">
        <v>200</v>
      </c>
      <c r="C57" s="18"/>
      <c r="D57" s="19">
        <v>0.2</v>
      </c>
      <c r="E57" s="19">
        <v>0</v>
      </c>
      <c r="F57" s="19">
        <v>6.4</v>
      </c>
      <c r="G57" s="19">
        <v>26.8</v>
      </c>
      <c r="H57" s="36">
        <v>1.37</v>
      </c>
    </row>
    <row r="58" spans="1:9">
      <c r="A58" s="22" t="s">
        <v>16</v>
      </c>
      <c r="B58" s="18">
        <v>50</v>
      </c>
      <c r="C58" s="18"/>
      <c r="D58" s="19">
        <v>4.5999999999999996</v>
      </c>
      <c r="E58" s="19">
        <v>0.5</v>
      </c>
      <c r="F58" s="19">
        <v>29.5</v>
      </c>
      <c r="G58" s="19">
        <v>140.6</v>
      </c>
      <c r="H58" s="36">
        <v>4.0999999999999996</v>
      </c>
    </row>
    <row r="59" spans="1:9" ht="1.5" customHeight="1">
      <c r="A59" s="37"/>
      <c r="B59" s="38"/>
      <c r="C59" s="38"/>
      <c r="D59" s="39"/>
      <c r="E59" s="39"/>
      <c r="F59" s="39"/>
      <c r="G59" s="39"/>
      <c r="H59" s="40"/>
    </row>
    <row r="60" spans="1:9" hidden="1">
      <c r="A60" s="37"/>
      <c r="B60" s="38"/>
      <c r="C60" s="38"/>
      <c r="D60" s="39"/>
      <c r="E60" s="39"/>
      <c r="F60" s="39"/>
      <c r="G60" s="39"/>
      <c r="H60" s="75"/>
    </row>
    <row r="61" spans="1:9" ht="15.75" thickBot="1">
      <c r="A61" s="41" t="s">
        <v>18</v>
      </c>
      <c r="B61" s="138">
        <f>B53+B55+B56+B57+B58+B59+B60</f>
        <v>730</v>
      </c>
      <c r="C61" s="42"/>
      <c r="D61" s="43">
        <f>D53+D55+D56+D57+D58+D59+D60</f>
        <v>32.9</v>
      </c>
      <c r="E61" s="43">
        <f>E53+E55+E56+E57+E58+E59+E60</f>
        <v>28.5</v>
      </c>
      <c r="F61" s="43">
        <f>F53+F55+F56+F57+F58+F59+F60</f>
        <v>84.9</v>
      </c>
      <c r="G61" s="43">
        <f>G53+G55+G56+G57+G58+G59+G60</f>
        <v>727.9</v>
      </c>
      <c r="H61" s="111">
        <f>H53+H55+H56+H57+H58+H59+H60</f>
        <v>91.91</v>
      </c>
    </row>
    <row r="62" spans="1:9" ht="2.25" customHeight="1">
      <c r="A62" s="190" t="s">
        <v>34</v>
      </c>
      <c r="B62" s="191"/>
      <c r="C62" s="191"/>
      <c r="D62" s="191"/>
      <c r="E62" s="191"/>
      <c r="F62" s="191"/>
      <c r="G62" s="191"/>
      <c r="H62" s="192"/>
    </row>
    <row r="63" spans="1:9" ht="30" hidden="1">
      <c r="A63" s="92" t="s">
        <v>92</v>
      </c>
      <c r="B63" s="45">
        <v>200</v>
      </c>
      <c r="C63" s="45"/>
      <c r="D63" s="122">
        <v>5.49</v>
      </c>
      <c r="E63" s="122">
        <v>4.54</v>
      </c>
      <c r="F63" s="122">
        <v>16.399999999999999</v>
      </c>
      <c r="G63" s="122">
        <v>128.30000000000001</v>
      </c>
      <c r="H63" s="25">
        <v>11.52</v>
      </c>
      <c r="I63" t="s">
        <v>35</v>
      </c>
    </row>
    <row r="64" spans="1:9" hidden="1">
      <c r="A64" s="21" t="s">
        <v>36</v>
      </c>
      <c r="B64" s="45">
        <v>200</v>
      </c>
      <c r="C64" s="45"/>
      <c r="D64" s="122">
        <v>3.87</v>
      </c>
      <c r="E64" s="122">
        <v>2.86</v>
      </c>
      <c r="F64" s="122">
        <v>4.83</v>
      </c>
      <c r="G64" s="122">
        <v>60.6</v>
      </c>
      <c r="H64" s="25">
        <v>10.64</v>
      </c>
    </row>
    <row r="65" spans="1:10" hidden="1">
      <c r="A65" s="21" t="s">
        <v>42</v>
      </c>
      <c r="B65" s="45">
        <v>60</v>
      </c>
      <c r="C65" s="45"/>
      <c r="D65" s="46">
        <v>3.96</v>
      </c>
      <c r="E65" s="46">
        <v>0.72</v>
      </c>
      <c r="F65" s="46">
        <v>20.04</v>
      </c>
      <c r="G65" s="46">
        <v>102.5</v>
      </c>
      <c r="H65" s="25">
        <v>6.32</v>
      </c>
    </row>
    <row r="66" spans="1:10" hidden="1">
      <c r="A66" s="22" t="s">
        <v>27</v>
      </c>
      <c r="B66" s="18">
        <v>180</v>
      </c>
      <c r="C66" s="33"/>
      <c r="D66" s="34">
        <v>0.72</v>
      </c>
      <c r="E66" s="34">
        <v>0.72</v>
      </c>
      <c r="F66" s="34">
        <v>17.64</v>
      </c>
      <c r="G66" s="34">
        <v>79.900000000000006</v>
      </c>
      <c r="H66" s="25">
        <v>22.5</v>
      </c>
    </row>
    <row r="67" spans="1:10" hidden="1">
      <c r="A67" s="22" t="s">
        <v>123</v>
      </c>
      <c r="B67" s="18">
        <v>30</v>
      </c>
      <c r="C67" s="18"/>
      <c r="D67" s="34">
        <v>6.96</v>
      </c>
      <c r="E67" s="34">
        <v>8.85</v>
      </c>
      <c r="F67" s="34">
        <v>0</v>
      </c>
      <c r="G67" s="34">
        <v>107.5</v>
      </c>
      <c r="H67" s="25">
        <v>23.1</v>
      </c>
    </row>
    <row r="68" spans="1:10" hidden="1">
      <c r="A68" s="22"/>
      <c r="B68" s="18"/>
      <c r="C68" s="18"/>
      <c r="D68" s="34"/>
      <c r="E68" s="34"/>
      <c r="F68" s="34"/>
      <c r="G68" s="34"/>
      <c r="H68" s="25"/>
    </row>
    <row r="69" spans="1:10" hidden="1">
      <c r="A69" s="94" t="s">
        <v>18</v>
      </c>
      <c r="B69" s="98">
        <f>SUM(B63:B67)+B68</f>
        <v>670</v>
      </c>
      <c r="C69" s="95"/>
      <c r="D69" s="139">
        <f>SUM(D63:D67)+D68</f>
        <v>21</v>
      </c>
      <c r="E69" s="139">
        <f>SUM(E63:E67)+E68</f>
        <v>17.690000000000001</v>
      </c>
      <c r="F69" s="139">
        <f>SUM(F63:F67)+F68</f>
        <v>58.91</v>
      </c>
      <c r="G69" s="139">
        <f>SUM(G63:G67)+G68</f>
        <v>478.79999999999995</v>
      </c>
      <c r="H69" s="129">
        <f>H63+H64+H65+H66+H67+H68</f>
        <v>74.080000000000013</v>
      </c>
    </row>
    <row r="70" spans="1:10" hidden="1">
      <c r="A70" s="177" t="s">
        <v>39</v>
      </c>
      <c r="B70" s="178"/>
      <c r="C70" s="178"/>
      <c r="D70" s="178"/>
      <c r="E70" s="178"/>
      <c r="F70" s="178"/>
      <c r="G70" s="178"/>
      <c r="H70" s="179"/>
    </row>
    <row r="71" spans="1:10" hidden="1">
      <c r="A71" s="24" t="s">
        <v>65</v>
      </c>
      <c r="B71" s="18">
        <v>200</v>
      </c>
      <c r="C71" s="18"/>
      <c r="D71" s="140">
        <v>4.66</v>
      </c>
      <c r="E71" s="140">
        <v>5.63</v>
      </c>
      <c r="F71" s="140">
        <v>5.73</v>
      </c>
      <c r="G71" s="140">
        <v>92.2</v>
      </c>
      <c r="H71" s="141">
        <v>5.98</v>
      </c>
    </row>
    <row r="72" spans="1:10" hidden="1">
      <c r="A72" s="22" t="s">
        <v>51</v>
      </c>
      <c r="B72" s="18">
        <v>180</v>
      </c>
      <c r="C72" s="18"/>
      <c r="D72" s="140">
        <v>6.39</v>
      </c>
      <c r="E72" s="140">
        <v>5.91</v>
      </c>
      <c r="F72" s="140">
        <v>39.36</v>
      </c>
      <c r="G72" s="140">
        <v>236.2</v>
      </c>
      <c r="H72" s="141">
        <v>7.44</v>
      </c>
    </row>
    <row r="73" spans="1:10" hidden="1">
      <c r="A73" s="22" t="s">
        <v>67</v>
      </c>
      <c r="B73" s="18">
        <v>100</v>
      </c>
      <c r="C73" s="18"/>
      <c r="D73" s="140">
        <v>16.989999999999998</v>
      </c>
      <c r="E73" s="140">
        <v>16.510000000000002</v>
      </c>
      <c r="F73" s="140">
        <v>3.9</v>
      </c>
      <c r="G73" s="140">
        <v>232.2</v>
      </c>
      <c r="H73" s="141">
        <v>64.849999999999994</v>
      </c>
    </row>
    <row r="74" spans="1:10" hidden="1">
      <c r="A74" s="21" t="s">
        <v>56</v>
      </c>
      <c r="B74" s="18">
        <v>200</v>
      </c>
      <c r="C74" s="18"/>
      <c r="D74" s="140">
        <v>0.19</v>
      </c>
      <c r="E74" s="140">
        <v>0.04</v>
      </c>
      <c r="F74" s="140">
        <v>0.06</v>
      </c>
      <c r="G74" s="140">
        <v>1.4</v>
      </c>
      <c r="H74" s="141">
        <v>0.99</v>
      </c>
    </row>
    <row r="75" spans="1:10" hidden="1">
      <c r="A75" s="21" t="s">
        <v>42</v>
      </c>
      <c r="B75" s="45">
        <v>60</v>
      </c>
      <c r="C75" s="45"/>
      <c r="D75" s="46">
        <v>3.96</v>
      </c>
      <c r="E75" s="46">
        <v>0.72</v>
      </c>
      <c r="F75" s="46">
        <v>20.04</v>
      </c>
      <c r="G75" s="46">
        <v>102.5</v>
      </c>
      <c r="H75" s="25">
        <v>6.32</v>
      </c>
    </row>
    <row r="76" spans="1:10" hidden="1">
      <c r="A76" s="26" t="s">
        <v>18</v>
      </c>
      <c r="B76" s="89">
        <f t="shared" ref="B76" si="3">SUM(B71:B75)</f>
        <v>740</v>
      </c>
      <c r="C76" s="27"/>
      <c r="D76" s="142">
        <f t="shared" ref="D76:G76" si="4">SUM(D71:D75)</f>
        <v>32.19</v>
      </c>
      <c r="E76" s="142">
        <f t="shared" si="4"/>
        <v>28.81</v>
      </c>
      <c r="F76" s="142">
        <f t="shared" si="4"/>
        <v>69.09</v>
      </c>
      <c r="G76" s="142">
        <f t="shared" si="4"/>
        <v>664.49999999999989</v>
      </c>
      <c r="H76" s="143">
        <f>H71+H72+H73+H74+H75</f>
        <v>85.579999999999984</v>
      </c>
      <c r="I76" t="s">
        <v>25</v>
      </c>
      <c r="J76" s="32">
        <f>H76+H69</f>
        <v>159.66</v>
      </c>
    </row>
    <row r="77" spans="1:10">
      <c r="A77" s="190" t="s">
        <v>43</v>
      </c>
      <c r="B77" s="191"/>
      <c r="C77" s="191"/>
      <c r="D77" s="191"/>
      <c r="E77" s="191"/>
      <c r="F77" s="191"/>
      <c r="G77" s="191"/>
      <c r="H77" s="192"/>
    </row>
    <row r="78" spans="1:10" ht="30">
      <c r="A78" s="92" t="s">
        <v>92</v>
      </c>
      <c r="B78" s="45">
        <v>200</v>
      </c>
      <c r="C78" s="45"/>
      <c r="D78" s="122">
        <v>5.49</v>
      </c>
      <c r="E78" s="122">
        <v>4.54</v>
      </c>
      <c r="F78" s="122">
        <v>16.399999999999999</v>
      </c>
      <c r="G78" s="122">
        <v>128.30000000000001</v>
      </c>
      <c r="H78" s="25">
        <v>12.29</v>
      </c>
    </row>
    <row r="79" spans="1:10">
      <c r="A79" s="21" t="s">
        <v>36</v>
      </c>
      <c r="B79" s="45">
        <v>200</v>
      </c>
      <c r="C79" s="45"/>
      <c r="D79" s="122">
        <v>3.87</v>
      </c>
      <c r="E79" s="122">
        <v>2.86</v>
      </c>
      <c r="F79" s="122">
        <v>4.83</v>
      </c>
      <c r="G79" s="122">
        <v>60.6</v>
      </c>
      <c r="H79" s="25">
        <v>10.64</v>
      </c>
    </row>
    <row r="80" spans="1:10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>
        <v>6.95</v>
      </c>
    </row>
    <row r="81" spans="1:18">
      <c r="A81" s="22" t="s">
        <v>27</v>
      </c>
      <c r="B81" s="18">
        <v>180</v>
      </c>
      <c r="C81" s="33"/>
      <c r="D81" s="34">
        <v>0.72</v>
      </c>
      <c r="E81" s="34">
        <v>0.72</v>
      </c>
      <c r="F81" s="34">
        <v>17.64</v>
      </c>
      <c r="G81" s="34">
        <v>79.900000000000006</v>
      </c>
      <c r="H81" s="25">
        <v>22.86</v>
      </c>
    </row>
    <row r="82" spans="1:18">
      <c r="A82" s="22" t="s">
        <v>123</v>
      </c>
      <c r="B82" s="18">
        <v>30</v>
      </c>
      <c r="C82" s="18"/>
      <c r="D82" s="34">
        <v>6.96</v>
      </c>
      <c r="E82" s="34">
        <v>8.85</v>
      </c>
      <c r="F82" s="34">
        <v>0</v>
      </c>
      <c r="G82" s="34">
        <v>107.5</v>
      </c>
      <c r="H82" s="25">
        <v>23.1</v>
      </c>
      <c r="R82">
        <v>4</v>
      </c>
    </row>
    <row r="83" spans="1:18">
      <c r="A83" s="22"/>
      <c r="B83" s="18"/>
      <c r="C83" s="18"/>
      <c r="D83" s="34"/>
      <c r="E83" s="34"/>
      <c r="F83" s="34"/>
      <c r="G83" s="34"/>
      <c r="H83" s="25"/>
    </row>
    <row r="84" spans="1:18">
      <c r="A84" s="94" t="s">
        <v>18</v>
      </c>
      <c r="B84" s="98">
        <f>SUM(B78:B82)+B83</f>
        <v>670</v>
      </c>
      <c r="C84" s="95"/>
      <c r="D84" s="139">
        <f>SUM(D78:D82)+D83</f>
        <v>21</v>
      </c>
      <c r="E84" s="139">
        <f>SUM(E78:E82)+E83</f>
        <v>17.690000000000001</v>
      </c>
      <c r="F84" s="139">
        <f>SUM(F78:F82)+F83</f>
        <v>58.91</v>
      </c>
      <c r="G84" s="139">
        <f>SUM(G78:G82)+G83</f>
        <v>478.79999999999995</v>
      </c>
      <c r="H84" s="129">
        <f>H78+H79+H80+H81+H82+H83</f>
        <v>75.84</v>
      </c>
    </row>
    <row r="85" spans="1:18">
      <c r="A85" s="177" t="s">
        <v>45</v>
      </c>
      <c r="B85" s="178"/>
      <c r="C85" s="178"/>
      <c r="D85" s="178"/>
      <c r="E85" s="178"/>
      <c r="F85" s="178"/>
      <c r="G85" s="178"/>
      <c r="H85" s="179"/>
    </row>
    <row r="86" spans="1:18">
      <c r="A86" s="24" t="s">
        <v>65</v>
      </c>
      <c r="B86" s="18">
        <v>200</v>
      </c>
      <c r="C86" s="18"/>
      <c r="D86" s="140">
        <v>4.66</v>
      </c>
      <c r="E86" s="140">
        <v>5.63</v>
      </c>
      <c r="F86" s="140">
        <v>5.73</v>
      </c>
      <c r="G86" s="140">
        <v>92.2</v>
      </c>
      <c r="H86" s="141">
        <v>9.98</v>
      </c>
    </row>
    <row r="87" spans="1:18">
      <c r="A87" s="22" t="s">
        <v>51</v>
      </c>
      <c r="B87" s="18">
        <v>180</v>
      </c>
      <c r="C87" s="18"/>
      <c r="D87" s="140">
        <v>6.39</v>
      </c>
      <c r="E87" s="140">
        <v>5.91</v>
      </c>
      <c r="F87" s="140">
        <v>39.36</v>
      </c>
      <c r="G87" s="140">
        <v>236.2</v>
      </c>
      <c r="H87" s="141">
        <v>10.6</v>
      </c>
    </row>
    <row r="88" spans="1:18">
      <c r="A88" s="22" t="s">
        <v>67</v>
      </c>
      <c r="B88" s="18">
        <v>100</v>
      </c>
      <c r="C88" s="18"/>
      <c r="D88" s="140">
        <v>16.989999999999998</v>
      </c>
      <c r="E88" s="140">
        <v>16.510000000000002</v>
      </c>
      <c r="F88" s="140">
        <v>3.9</v>
      </c>
      <c r="G88" s="140">
        <v>232.2</v>
      </c>
      <c r="H88" s="141">
        <v>65.86</v>
      </c>
    </row>
    <row r="89" spans="1:18">
      <c r="A89" s="21" t="s">
        <v>56</v>
      </c>
      <c r="B89" s="18">
        <v>200</v>
      </c>
      <c r="C89" s="18"/>
      <c r="D89" s="140">
        <v>0.19</v>
      </c>
      <c r="E89" s="140">
        <v>0.04</v>
      </c>
      <c r="F89" s="140">
        <v>0.06</v>
      </c>
      <c r="G89" s="140">
        <v>1.4</v>
      </c>
      <c r="H89" s="141">
        <v>0.78</v>
      </c>
    </row>
    <row r="90" spans="1:18">
      <c r="A90" s="21" t="s">
        <v>42</v>
      </c>
      <c r="B90" s="45">
        <v>60</v>
      </c>
      <c r="C90" s="45"/>
      <c r="D90" s="46">
        <v>3.96</v>
      </c>
      <c r="E90" s="46">
        <v>0.72</v>
      </c>
      <c r="F90" s="46">
        <v>20.04</v>
      </c>
      <c r="G90" s="46">
        <v>102.5</v>
      </c>
      <c r="H90" s="25">
        <v>6.95</v>
      </c>
    </row>
    <row r="91" spans="1:18">
      <c r="A91" s="26" t="s">
        <v>18</v>
      </c>
      <c r="B91" s="89">
        <f t="shared" ref="B91" si="5">SUM(B86:B90)</f>
        <v>740</v>
      </c>
      <c r="C91" s="27"/>
      <c r="D91" s="142">
        <f t="shared" ref="D91:G91" si="6">SUM(D86:D90)</f>
        <v>32.19</v>
      </c>
      <c r="E91" s="142">
        <f t="shared" si="6"/>
        <v>28.81</v>
      </c>
      <c r="F91" s="142">
        <f t="shared" si="6"/>
        <v>69.09</v>
      </c>
      <c r="G91" s="142">
        <f t="shared" si="6"/>
        <v>664.49999999999989</v>
      </c>
      <c r="H91" s="143">
        <f>H86+H87+H88+H89+H90</f>
        <v>94.17</v>
      </c>
      <c r="I91" t="s">
        <v>25</v>
      </c>
      <c r="J91" s="32">
        <f>H91+H84</f>
        <v>170.01</v>
      </c>
    </row>
    <row r="93" spans="1:18">
      <c r="A93" s="61" t="s">
        <v>58</v>
      </c>
      <c r="B93" s="62"/>
      <c r="C93" s="63"/>
      <c r="D93" s="3" t="s">
        <v>59</v>
      </c>
    </row>
    <row r="94" spans="1:18">
      <c r="A94" s="50"/>
    </row>
    <row r="95" spans="1:18">
      <c r="A95" s="50"/>
    </row>
  </sheetData>
  <mergeCells count="17">
    <mergeCell ref="A52:H52"/>
    <mergeCell ref="A62:H62"/>
    <mergeCell ref="A70:H70"/>
    <mergeCell ref="A77:H77"/>
    <mergeCell ref="A85:H85"/>
    <mergeCell ref="A45:H45"/>
    <mergeCell ref="A6:D6"/>
    <mergeCell ref="A8:A9"/>
    <mergeCell ref="B8:B9"/>
    <mergeCell ref="D8:F8"/>
    <mergeCell ref="G8:G9"/>
    <mergeCell ref="H8:H9"/>
    <mergeCell ref="A10:H10"/>
    <mergeCell ref="A17:H17"/>
    <mergeCell ref="A24:H24"/>
    <mergeCell ref="A31:H31"/>
    <mergeCell ref="A38:H38"/>
  </mergeCells>
  <pageMargins left="0.7" right="0.7" top="0.75" bottom="0.75" header="0.3" footer="0.3"/>
  <pageSetup paperSize="9" scale="4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10" workbookViewId="0">
      <selection activeCell="R88" sqref="R88"/>
    </sheetView>
  </sheetViews>
  <sheetFormatPr defaultRowHeight="15"/>
  <cols>
    <col min="1" max="1" width="36.7109375" customWidth="1"/>
    <col min="2" max="3" width="11" customWidth="1"/>
    <col min="4" max="4" width="10.5703125" customWidth="1"/>
    <col min="5" max="5" width="11.5703125" customWidth="1"/>
    <col min="6" max="6" width="14.7109375" customWidth="1"/>
    <col min="7" max="7" width="11.85546875" customWidth="1"/>
    <col min="8" max="8" width="10.85546875" customWidth="1"/>
  </cols>
  <sheetData>
    <row r="1" spans="1:8">
      <c r="E1" s="2" t="s">
        <v>0</v>
      </c>
      <c r="F1" s="3"/>
    </row>
    <row r="2" spans="1:8">
      <c r="E2" s="5">
        <v>1</v>
      </c>
      <c r="F2" s="5"/>
      <c r="G2" s="3"/>
    </row>
    <row r="4" spans="1:8">
      <c r="E4" s="135"/>
      <c r="F4" s="135"/>
      <c r="G4" s="3" t="s">
        <v>77</v>
      </c>
    </row>
    <row r="6" spans="1:8" ht="18">
      <c r="A6" s="150" t="s">
        <v>2</v>
      </c>
      <c r="B6" s="150"/>
      <c r="C6" s="150"/>
      <c r="D6" s="150"/>
      <c r="E6" s="11">
        <v>13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>
      <c r="A8" s="151" t="s">
        <v>4</v>
      </c>
      <c r="B8" s="153" t="s">
        <v>5</v>
      </c>
      <c r="C8" s="112"/>
      <c r="D8" s="155" t="s">
        <v>6</v>
      </c>
      <c r="E8" s="155"/>
      <c r="F8" s="155"/>
      <c r="G8" s="156" t="s">
        <v>7</v>
      </c>
      <c r="H8" s="158" t="s">
        <v>8</v>
      </c>
    </row>
    <row r="9" spans="1:8" ht="24.75" customHeight="1">
      <c r="A9" s="152"/>
      <c r="B9" s="154"/>
      <c r="C9" s="113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30">
      <c r="A11" s="92" t="s">
        <v>92</v>
      </c>
      <c r="B11" s="45">
        <v>200</v>
      </c>
      <c r="C11" s="45"/>
      <c r="D11" s="46">
        <v>5.5</v>
      </c>
      <c r="E11" s="46">
        <v>4.5</v>
      </c>
      <c r="F11" s="46">
        <v>17.899999999999999</v>
      </c>
      <c r="G11" s="46">
        <v>134.19999999999999</v>
      </c>
      <c r="H11" s="25"/>
    </row>
    <row r="12" spans="1:8">
      <c r="A12" s="21" t="s">
        <v>80</v>
      </c>
      <c r="B12" s="45">
        <v>200</v>
      </c>
      <c r="C12" s="45"/>
      <c r="D12" s="46">
        <v>3.9</v>
      </c>
      <c r="E12" s="46">
        <v>2.9</v>
      </c>
      <c r="F12" s="46">
        <v>11.2</v>
      </c>
      <c r="G12" s="46">
        <v>86</v>
      </c>
      <c r="H12" s="25"/>
    </row>
    <row r="13" spans="1:8">
      <c r="A13" s="21" t="s">
        <v>16</v>
      </c>
      <c r="B13" s="45">
        <v>50</v>
      </c>
      <c r="C13" s="45"/>
      <c r="D13" s="46">
        <v>4.5999999999999996</v>
      </c>
      <c r="E13" s="46">
        <v>0.5</v>
      </c>
      <c r="F13" s="46">
        <v>29.5</v>
      </c>
      <c r="G13" s="46">
        <v>140.6</v>
      </c>
      <c r="H13" s="25"/>
    </row>
    <row r="14" spans="1:8">
      <c r="A14" s="22" t="s">
        <v>70</v>
      </c>
      <c r="B14" s="18">
        <v>200</v>
      </c>
      <c r="C14" s="18"/>
      <c r="D14" s="19">
        <v>0.6</v>
      </c>
      <c r="E14" s="19">
        <v>0.2</v>
      </c>
      <c r="F14" s="19">
        <v>30.4</v>
      </c>
      <c r="G14" s="19">
        <v>125.8</v>
      </c>
      <c r="H14" s="25"/>
    </row>
    <row r="15" spans="1:8">
      <c r="A15" s="24" t="s">
        <v>123</v>
      </c>
      <c r="B15" s="45">
        <v>30</v>
      </c>
      <c r="C15" s="18"/>
      <c r="D15" s="19">
        <v>7</v>
      </c>
      <c r="E15" s="19">
        <v>8.9</v>
      </c>
      <c r="F15" s="19">
        <v>0</v>
      </c>
      <c r="G15" s="19">
        <v>107.5</v>
      </c>
      <c r="H15" s="20"/>
    </row>
    <row r="16" spans="1:8">
      <c r="A16" s="94" t="s">
        <v>18</v>
      </c>
      <c r="B16" s="98">
        <f>B11+B12+B13+B15</f>
        <v>480</v>
      </c>
      <c r="C16" s="95"/>
      <c r="D16" s="96">
        <f>D11+D12+D13+D15</f>
        <v>21</v>
      </c>
      <c r="E16" s="95">
        <f>SUM(E11:E15)</f>
        <v>17</v>
      </c>
      <c r="F16" s="95">
        <f>SUM(F11:F15)</f>
        <v>89</v>
      </c>
      <c r="G16" s="96">
        <f>G11+G12+G13+G15</f>
        <v>468.29999999999995</v>
      </c>
      <c r="H16" s="97"/>
    </row>
    <row r="17" spans="1:10">
      <c r="A17" s="177" t="s">
        <v>19</v>
      </c>
      <c r="B17" s="178"/>
      <c r="C17" s="178"/>
      <c r="D17" s="178"/>
      <c r="E17" s="178"/>
      <c r="F17" s="178"/>
      <c r="G17" s="178"/>
      <c r="H17" s="179"/>
    </row>
    <row r="18" spans="1:10" ht="21" customHeight="1">
      <c r="A18" s="92" t="s">
        <v>65</v>
      </c>
      <c r="B18" s="45">
        <v>200</v>
      </c>
      <c r="C18" s="45"/>
      <c r="D18" s="46">
        <v>4.7</v>
      </c>
      <c r="E18" s="46">
        <v>5.6</v>
      </c>
      <c r="F18" s="46">
        <v>5.7</v>
      </c>
      <c r="G18" s="46">
        <v>92.2</v>
      </c>
      <c r="H18" s="25"/>
    </row>
    <row r="19" spans="1:10">
      <c r="A19" s="21" t="s">
        <v>51</v>
      </c>
      <c r="B19" s="45">
        <v>180</v>
      </c>
      <c r="C19" s="45"/>
      <c r="D19" s="46">
        <v>6.4</v>
      </c>
      <c r="E19" s="46">
        <v>5.9</v>
      </c>
      <c r="F19" s="46">
        <v>39.4</v>
      </c>
      <c r="G19" s="46">
        <v>236.2</v>
      </c>
      <c r="H19" s="25"/>
    </row>
    <row r="20" spans="1:10" ht="19.5" customHeight="1">
      <c r="A20" s="21" t="s">
        <v>67</v>
      </c>
      <c r="B20" s="45">
        <v>100</v>
      </c>
      <c r="C20" s="45"/>
      <c r="D20" s="46">
        <v>17</v>
      </c>
      <c r="E20" s="46">
        <v>16.5</v>
      </c>
      <c r="F20" s="46">
        <v>3.9</v>
      </c>
      <c r="G20" s="46">
        <v>232.1</v>
      </c>
      <c r="H20" s="25"/>
    </row>
    <row r="21" spans="1:10">
      <c r="A21" s="21" t="s">
        <v>30</v>
      </c>
      <c r="B21" s="45">
        <v>200</v>
      </c>
      <c r="C21" s="45"/>
      <c r="D21" s="46">
        <v>0.2</v>
      </c>
      <c r="E21" s="46">
        <v>0</v>
      </c>
      <c r="F21" s="46">
        <v>6.4</v>
      </c>
      <c r="G21" s="46">
        <v>26.8</v>
      </c>
      <c r="H21" s="25"/>
    </row>
    <row r="22" spans="1:10">
      <c r="A22" s="21" t="s">
        <v>16</v>
      </c>
      <c r="B22" s="45">
        <v>50</v>
      </c>
      <c r="C22" s="45"/>
      <c r="D22" s="46">
        <v>4.5999999999999996</v>
      </c>
      <c r="E22" s="46">
        <v>0.5</v>
      </c>
      <c r="F22" s="46">
        <v>29.5</v>
      </c>
      <c r="G22" s="46">
        <v>140.6</v>
      </c>
      <c r="H22" s="25"/>
    </row>
    <row r="23" spans="1:10">
      <c r="A23" s="94" t="s">
        <v>18</v>
      </c>
      <c r="B23" s="98">
        <f t="shared" ref="B23:G23" si="0">SUM(B18:B22)</f>
        <v>730</v>
      </c>
      <c r="C23" s="95"/>
      <c r="D23" s="95">
        <f t="shared" si="0"/>
        <v>32.9</v>
      </c>
      <c r="E23" s="95">
        <f t="shared" si="0"/>
        <v>28.5</v>
      </c>
      <c r="F23" s="95">
        <f t="shared" si="0"/>
        <v>84.9</v>
      </c>
      <c r="G23" s="95">
        <f t="shared" si="0"/>
        <v>727.9</v>
      </c>
      <c r="H23" s="136"/>
      <c r="I23" t="s">
        <v>25</v>
      </c>
      <c r="J23" s="32">
        <f>H16+H23</f>
        <v>0</v>
      </c>
    </row>
    <row r="24" spans="1:10">
      <c r="A24" s="190" t="s">
        <v>26</v>
      </c>
      <c r="B24" s="191"/>
      <c r="C24" s="191"/>
      <c r="D24" s="191"/>
      <c r="E24" s="191"/>
      <c r="F24" s="191"/>
      <c r="G24" s="191"/>
      <c r="H24" s="192"/>
    </row>
    <row r="25" spans="1:10" ht="28.5" customHeight="1">
      <c r="A25" s="92" t="s">
        <v>92</v>
      </c>
      <c r="B25" s="45">
        <v>200</v>
      </c>
      <c r="C25" s="45"/>
      <c r="D25" s="46">
        <v>5.5</v>
      </c>
      <c r="E25" s="46">
        <v>4.5</v>
      </c>
      <c r="F25" s="46">
        <v>17.899999999999999</v>
      </c>
      <c r="G25" s="46">
        <v>134.19999999999999</v>
      </c>
      <c r="H25" s="25"/>
    </row>
    <row r="26" spans="1:10">
      <c r="A26" s="21" t="s">
        <v>80</v>
      </c>
      <c r="B26" s="45">
        <v>200</v>
      </c>
      <c r="C26" s="45"/>
      <c r="D26" s="46">
        <v>3.9</v>
      </c>
      <c r="E26" s="46">
        <v>2.9</v>
      </c>
      <c r="F26" s="46">
        <v>11.2</v>
      </c>
      <c r="G26" s="46">
        <v>86</v>
      </c>
      <c r="H26" s="137"/>
    </row>
    <row r="27" spans="1:10">
      <c r="A27" s="21" t="s">
        <v>16</v>
      </c>
      <c r="B27" s="45">
        <v>50</v>
      </c>
      <c r="C27" s="45"/>
      <c r="D27" s="46">
        <v>4.5999999999999996</v>
      </c>
      <c r="E27" s="46">
        <v>0.5</v>
      </c>
      <c r="F27" s="46">
        <v>29.5</v>
      </c>
      <c r="G27" s="46">
        <v>140.6</v>
      </c>
      <c r="H27" s="137"/>
    </row>
    <row r="28" spans="1:10">
      <c r="A28" s="22" t="s">
        <v>49</v>
      </c>
      <c r="B28" s="18">
        <v>230</v>
      </c>
      <c r="C28" s="18"/>
      <c r="D28" s="19">
        <v>1.4</v>
      </c>
      <c r="E28" s="19">
        <v>0.3</v>
      </c>
      <c r="F28" s="19">
        <v>12.2</v>
      </c>
      <c r="G28" s="19">
        <v>56.7</v>
      </c>
      <c r="H28" s="36"/>
    </row>
    <row r="29" spans="1:10">
      <c r="A29" s="24" t="s">
        <v>123</v>
      </c>
      <c r="B29" s="45">
        <v>30</v>
      </c>
      <c r="C29" s="18"/>
      <c r="D29" s="19">
        <v>7</v>
      </c>
      <c r="E29" s="19">
        <v>8.9</v>
      </c>
      <c r="F29" s="19">
        <v>0</v>
      </c>
      <c r="G29" s="19">
        <v>107.5</v>
      </c>
      <c r="H29" s="20"/>
    </row>
    <row r="30" spans="1:10">
      <c r="A30" s="94" t="s">
        <v>18</v>
      </c>
      <c r="B30" s="98">
        <f>SUM(B25:B29)</f>
        <v>710</v>
      </c>
      <c r="C30" s="95"/>
      <c r="D30" s="95">
        <f>SUM(D25:D29)</f>
        <v>22.4</v>
      </c>
      <c r="E30" s="95">
        <f>SUM(E25:E29)</f>
        <v>17.100000000000001</v>
      </c>
      <c r="F30" s="95">
        <f>SUM(F25:F29)</f>
        <v>70.8</v>
      </c>
      <c r="G30" s="95">
        <f>SUM(G25:G29)</f>
        <v>525</v>
      </c>
      <c r="H30" s="97"/>
    </row>
    <row r="31" spans="1:10">
      <c r="A31" s="177" t="s">
        <v>28</v>
      </c>
      <c r="B31" s="178"/>
      <c r="C31" s="178"/>
      <c r="D31" s="178"/>
      <c r="E31" s="178"/>
      <c r="F31" s="178"/>
      <c r="G31" s="178"/>
      <c r="H31" s="179"/>
    </row>
    <row r="32" spans="1:10" ht="22.5" customHeight="1">
      <c r="A32" s="24" t="s">
        <v>65</v>
      </c>
      <c r="B32" s="18">
        <v>200</v>
      </c>
      <c r="C32" s="18"/>
      <c r="D32" s="19">
        <v>4.7</v>
      </c>
      <c r="E32" s="19">
        <v>5.6</v>
      </c>
      <c r="F32" s="19">
        <v>5.7</v>
      </c>
      <c r="G32" s="19">
        <v>92.2</v>
      </c>
      <c r="H32" s="36"/>
    </row>
    <row r="33" spans="1:10">
      <c r="A33" s="22" t="s">
        <v>51</v>
      </c>
      <c r="B33" s="18">
        <v>180</v>
      </c>
      <c r="C33" s="18"/>
      <c r="D33" s="19">
        <v>6.4</v>
      </c>
      <c r="E33" s="19">
        <v>5.9</v>
      </c>
      <c r="F33" s="19">
        <v>39.4</v>
      </c>
      <c r="G33" s="19">
        <v>236.2</v>
      </c>
      <c r="H33" s="36"/>
    </row>
    <row r="34" spans="1:10" ht="19.5" customHeight="1">
      <c r="A34" s="22" t="s">
        <v>67</v>
      </c>
      <c r="B34" s="18">
        <v>100</v>
      </c>
      <c r="C34" s="18"/>
      <c r="D34" s="19">
        <v>17</v>
      </c>
      <c r="E34" s="19">
        <v>16.5</v>
      </c>
      <c r="F34" s="19">
        <v>3.9</v>
      </c>
      <c r="G34" s="19">
        <v>232.1</v>
      </c>
      <c r="H34" s="36"/>
    </row>
    <row r="35" spans="1:10">
      <c r="A35" s="21" t="s">
        <v>30</v>
      </c>
      <c r="B35" s="18">
        <v>200</v>
      </c>
      <c r="C35" s="18"/>
      <c r="D35" s="19">
        <v>0.2</v>
      </c>
      <c r="E35" s="19">
        <v>0</v>
      </c>
      <c r="F35" s="19">
        <v>6.4</v>
      </c>
      <c r="G35" s="19">
        <v>26.8</v>
      </c>
      <c r="H35" s="36"/>
    </row>
    <row r="36" spans="1:10">
      <c r="A36" s="22" t="s">
        <v>16</v>
      </c>
      <c r="B36" s="18">
        <v>50</v>
      </c>
      <c r="C36" s="18"/>
      <c r="D36" s="19">
        <v>4.5999999999999996</v>
      </c>
      <c r="E36" s="19">
        <v>0.5</v>
      </c>
      <c r="F36" s="19">
        <v>29.5</v>
      </c>
      <c r="G36" s="19">
        <v>140.6</v>
      </c>
      <c r="H36" s="36"/>
    </row>
    <row r="37" spans="1:10">
      <c r="A37" s="26" t="s">
        <v>18</v>
      </c>
      <c r="B37" s="89">
        <f t="shared" ref="B37:G37" si="1">SUM(B32:B36)</f>
        <v>730</v>
      </c>
      <c r="C37" s="27"/>
      <c r="D37" s="27">
        <f t="shared" si="1"/>
        <v>32.9</v>
      </c>
      <c r="E37" s="27">
        <f t="shared" si="1"/>
        <v>28.5</v>
      </c>
      <c r="F37" s="27">
        <f t="shared" si="1"/>
        <v>84.9</v>
      </c>
      <c r="G37" s="27">
        <f t="shared" si="1"/>
        <v>727.9</v>
      </c>
      <c r="H37" s="31"/>
      <c r="I37" t="s">
        <v>25</v>
      </c>
      <c r="J37" s="32">
        <f>H30+H37</f>
        <v>0</v>
      </c>
    </row>
    <row r="38" spans="1:10">
      <c r="A38" s="147" t="s">
        <v>29</v>
      </c>
      <c r="B38" s="148"/>
      <c r="C38" s="148"/>
      <c r="D38" s="148"/>
      <c r="E38" s="148"/>
      <c r="F38" s="148"/>
      <c r="G38" s="148"/>
      <c r="H38" s="149"/>
    </row>
    <row r="39" spans="1:10">
      <c r="A39" s="24" t="s">
        <v>65</v>
      </c>
      <c r="B39" s="18">
        <v>200</v>
      </c>
      <c r="C39" s="18"/>
      <c r="D39" s="19">
        <v>4.7</v>
      </c>
      <c r="E39" s="19">
        <v>5.6</v>
      </c>
      <c r="F39" s="19">
        <v>5.7</v>
      </c>
      <c r="G39" s="19">
        <v>92.2</v>
      </c>
      <c r="H39" s="36"/>
    </row>
    <row r="40" spans="1:10">
      <c r="A40" s="22" t="s">
        <v>51</v>
      </c>
      <c r="B40" s="18">
        <v>180</v>
      </c>
      <c r="C40" s="18"/>
      <c r="D40" s="19">
        <v>6.4</v>
      </c>
      <c r="E40" s="19">
        <v>5.9</v>
      </c>
      <c r="F40" s="19">
        <v>39.4</v>
      </c>
      <c r="G40" s="19">
        <v>236.2</v>
      </c>
      <c r="H40" s="36"/>
    </row>
    <row r="41" spans="1:10" ht="16.5" customHeight="1">
      <c r="A41" s="22" t="s">
        <v>67</v>
      </c>
      <c r="B41" s="18">
        <v>100</v>
      </c>
      <c r="C41" s="18"/>
      <c r="D41" s="19">
        <v>17</v>
      </c>
      <c r="E41" s="19">
        <v>16.5</v>
      </c>
      <c r="F41" s="19">
        <v>3.9</v>
      </c>
      <c r="G41" s="19">
        <v>232.1</v>
      </c>
      <c r="H41" s="36"/>
    </row>
    <row r="42" spans="1:10">
      <c r="A42" s="21" t="s">
        <v>30</v>
      </c>
      <c r="B42" s="18">
        <v>200</v>
      </c>
      <c r="C42" s="18"/>
      <c r="D42" s="19">
        <v>0.2</v>
      </c>
      <c r="E42" s="19">
        <v>0</v>
      </c>
      <c r="F42" s="19">
        <v>6.4</v>
      </c>
      <c r="G42" s="19">
        <v>26.8</v>
      </c>
      <c r="H42" s="36"/>
    </row>
    <row r="43" spans="1:10">
      <c r="A43" s="22" t="s">
        <v>16</v>
      </c>
      <c r="B43" s="18">
        <v>50</v>
      </c>
      <c r="C43" s="18"/>
      <c r="D43" s="19">
        <v>4.5999999999999996</v>
      </c>
      <c r="E43" s="19">
        <v>0.5</v>
      </c>
      <c r="F43" s="19">
        <v>29.5</v>
      </c>
      <c r="G43" s="19">
        <v>140.6</v>
      </c>
      <c r="H43" s="36"/>
    </row>
    <row r="44" spans="1:10">
      <c r="A44" s="26" t="s">
        <v>18</v>
      </c>
      <c r="B44" s="89">
        <f>SUM(B40:B43)+B39</f>
        <v>730</v>
      </c>
      <c r="C44" s="27"/>
      <c r="D44" s="28">
        <f>SUM(D40:D43)+D39</f>
        <v>32.9</v>
      </c>
      <c r="E44" s="28">
        <f>SUM(E40:E43)+E39</f>
        <v>28.5</v>
      </c>
      <c r="F44" s="28">
        <f>SUM(F40:F43)+F39</f>
        <v>84.899999999999991</v>
      </c>
      <c r="G44" s="28">
        <f>SUM(G40:G43)+G39</f>
        <v>727.9</v>
      </c>
      <c r="H44" s="31"/>
    </row>
    <row r="45" spans="1:10">
      <c r="A45" s="147" t="s">
        <v>31</v>
      </c>
      <c r="B45" s="148"/>
      <c r="C45" s="148"/>
      <c r="D45" s="148"/>
      <c r="E45" s="148"/>
      <c r="F45" s="148"/>
      <c r="G45" s="148"/>
      <c r="H45" s="149"/>
    </row>
    <row r="46" spans="1:10" ht="17.25" customHeight="1">
      <c r="A46" s="24" t="s">
        <v>65</v>
      </c>
      <c r="B46" s="18">
        <v>200</v>
      </c>
      <c r="C46" s="18"/>
      <c r="D46" s="19">
        <v>4.7</v>
      </c>
      <c r="E46" s="19">
        <v>5.6</v>
      </c>
      <c r="F46" s="19">
        <v>5.7</v>
      </c>
      <c r="G46" s="19">
        <v>92.2</v>
      </c>
      <c r="H46" s="51">
        <v>9.98</v>
      </c>
    </row>
    <row r="47" spans="1:10">
      <c r="A47" s="22" t="s">
        <v>51</v>
      </c>
      <c r="B47" s="18">
        <v>180</v>
      </c>
      <c r="C47" s="18"/>
      <c r="D47" s="19">
        <v>6.4</v>
      </c>
      <c r="E47" s="19">
        <v>5.9</v>
      </c>
      <c r="F47" s="19">
        <v>39.4</v>
      </c>
      <c r="G47" s="19">
        <v>236.2</v>
      </c>
      <c r="H47" s="51">
        <v>10.6</v>
      </c>
    </row>
    <row r="48" spans="1:10" ht="19.5" customHeight="1">
      <c r="A48" s="22" t="s">
        <v>67</v>
      </c>
      <c r="B48" s="18">
        <v>100</v>
      </c>
      <c r="C48" s="18"/>
      <c r="D48" s="19">
        <v>17</v>
      </c>
      <c r="E48" s="19">
        <v>16.5</v>
      </c>
      <c r="F48" s="19">
        <v>3.9</v>
      </c>
      <c r="G48" s="19">
        <v>232.1</v>
      </c>
      <c r="H48" s="51">
        <v>65.86</v>
      </c>
    </row>
    <row r="49" spans="1:9">
      <c r="A49" s="21" t="s">
        <v>30</v>
      </c>
      <c r="B49" s="18">
        <v>200</v>
      </c>
      <c r="C49" s="18"/>
      <c r="D49" s="19">
        <v>0.2</v>
      </c>
      <c r="E49" s="19">
        <v>0</v>
      </c>
      <c r="F49" s="19">
        <v>6.4</v>
      </c>
      <c r="G49" s="19">
        <v>26.8</v>
      </c>
      <c r="H49" s="51">
        <v>1.37</v>
      </c>
    </row>
    <row r="50" spans="1:9">
      <c r="A50" s="22" t="s">
        <v>16</v>
      </c>
      <c r="B50" s="18">
        <v>50</v>
      </c>
      <c r="C50" s="18"/>
      <c r="D50" s="19">
        <v>4.5999999999999996</v>
      </c>
      <c r="E50" s="19">
        <v>0.5</v>
      </c>
      <c r="F50" s="19">
        <v>29.5</v>
      </c>
      <c r="G50" s="19">
        <v>140.6</v>
      </c>
      <c r="H50" s="51">
        <v>4.0999999999999996</v>
      </c>
    </row>
    <row r="51" spans="1:9">
      <c r="A51" s="26" t="s">
        <v>18</v>
      </c>
      <c r="B51" s="89">
        <f t="shared" ref="B51:G51" si="2">SUM(B46:B50)</f>
        <v>730</v>
      </c>
      <c r="C51" s="27"/>
      <c r="D51" s="27">
        <f t="shared" si="2"/>
        <v>32.9</v>
      </c>
      <c r="E51" s="27">
        <f t="shared" si="2"/>
        <v>28.5</v>
      </c>
      <c r="F51" s="27">
        <f t="shared" si="2"/>
        <v>84.9</v>
      </c>
      <c r="G51" s="27">
        <f t="shared" si="2"/>
        <v>727.9</v>
      </c>
      <c r="H51" s="53">
        <f>H47+H48+H49+H50+H46</f>
        <v>91.91</v>
      </c>
    </row>
    <row r="52" spans="1:9">
      <c r="A52" s="147" t="s">
        <v>32</v>
      </c>
      <c r="B52" s="148"/>
      <c r="C52" s="148"/>
      <c r="D52" s="148"/>
      <c r="E52" s="148"/>
      <c r="F52" s="148"/>
      <c r="G52" s="148"/>
      <c r="H52" s="149"/>
    </row>
    <row r="53" spans="1:9" ht="12" customHeight="1">
      <c r="A53" s="24" t="s">
        <v>65</v>
      </c>
      <c r="B53" s="18">
        <v>200</v>
      </c>
      <c r="C53" s="18"/>
      <c r="D53" s="19">
        <v>4.7</v>
      </c>
      <c r="E53" s="19">
        <v>5.6</v>
      </c>
      <c r="F53" s="19">
        <v>5.7</v>
      </c>
      <c r="G53" s="19">
        <v>92.2</v>
      </c>
      <c r="H53" s="51">
        <v>9.98</v>
      </c>
    </row>
    <row r="54" spans="1:9" hidden="1">
      <c r="A54" s="22" t="s">
        <v>66</v>
      </c>
      <c r="B54" s="18">
        <v>180</v>
      </c>
      <c r="C54" s="18"/>
      <c r="D54" s="19">
        <v>9.9</v>
      </c>
      <c r="E54" s="19">
        <v>7.6</v>
      </c>
      <c r="F54" s="19">
        <v>43.2</v>
      </c>
      <c r="G54" s="19">
        <v>280.39999999999998</v>
      </c>
      <c r="H54" s="51"/>
    </row>
    <row r="55" spans="1:9">
      <c r="A55" s="22" t="s">
        <v>51</v>
      </c>
      <c r="B55" s="18">
        <v>180</v>
      </c>
      <c r="C55" s="18"/>
      <c r="D55" s="19">
        <v>6.4</v>
      </c>
      <c r="E55" s="19">
        <v>5.9</v>
      </c>
      <c r="F55" s="19">
        <v>39.4</v>
      </c>
      <c r="G55" s="19">
        <v>236.2</v>
      </c>
      <c r="H55" s="51">
        <v>10.6</v>
      </c>
    </row>
    <row r="56" spans="1:9">
      <c r="A56" s="22" t="s">
        <v>67</v>
      </c>
      <c r="B56" s="18">
        <v>100</v>
      </c>
      <c r="C56" s="18"/>
      <c r="D56" s="19">
        <v>17</v>
      </c>
      <c r="E56" s="19">
        <v>16.5</v>
      </c>
      <c r="F56" s="19">
        <v>3.9</v>
      </c>
      <c r="G56" s="19">
        <v>232.1</v>
      </c>
      <c r="H56" s="51">
        <v>65.86</v>
      </c>
    </row>
    <row r="57" spans="1:9">
      <c r="A57" s="21" t="s">
        <v>30</v>
      </c>
      <c r="B57" s="18">
        <v>200</v>
      </c>
      <c r="C57" s="18"/>
      <c r="D57" s="19">
        <v>0.2</v>
      </c>
      <c r="E57" s="19">
        <v>0</v>
      </c>
      <c r="F57" s="19">
        <v>6.4</v>
      </c>
      <c r="G57" s="19">
        <v>26.8</v>
      </c>
      <c r="H57" s="51">
        <v>1.37</v>
      </c>
    </row>
    <row r="58" spans="1:9">
      <c r="A58" s="22" t="s">
        <v>16</v>
      </c>
      <c r="B58" s="18">
        <v>50</v>
      </c>
      <c r="C58" s="18"/>
      <c r="D58" s="19">
        <v>4.5999999999999996</v>
      </c>
      <c r="E58" s="19">
        <v>0.5</v>
      </c>
      <c r="F58" s="19">
        <v>29.5</v>
      </c>
      <c r="G58" s="19">
        <v>140.6</v>
      </c>
      <c r="H58" s="51">
        <v>4.0999999999999996</v>
      </c>
    </row>
    <row r="59" spans="1:9" ht="1.5" customHeight="1">
      <c r="A59" s="37"/>
      <c r="B59" s="38"/>
      <c r="C59" s="38"/>
      <c r="D59" s="39"/>
      <c r="E59" s="39"/>
      <c r="F59" s="39"/>
      <c r="G59" s="39"/>
      <c r="H59" s="54"/>
    </row>
    <row r="60" spans="1:9" hidden="1">
      <c r="A60" s="37"/>
      <c r="B60" s="38"/>
      <c r="C60" s="38"/>
      <c r="D60" s="39"/>
      <c r="E60" s="39"/>
      <c r="F60" s="39"/>
      <c r="G60" s="39"/>
      <c r="H60" s="54"/>
    </row>
    <row r="61" spans="1:9" ht="15.75" thickBot="1">
      <c r="A61" s="41" t="s">
        <v>18</v>
      </c>
      <c r="B61" s="138">
        <f>B53+B55+B56+B57+B58+B59+B60</f>
        <v>730</v>
      </c>
      <c r="C61" s="42"/>
      <c r="D61" s="43">
        <f>D53+D55+D56+D57+D58+D59+D60</f>
        <v>32.9</v>
      </c>
      <c r="E61" s="43">
        <f>E53+E55+E56+E57+E58+E59+E60</f>
        <v>28.5</v>
      </c>
      <c r="F61" s="43">
        <f>F53+F55+F56+F57+F58+F59+F60</f>
        <v>84.9</v>
      </c>
      <c r="G61" s="43">
        <f>G53+G55+G56+G57+G58+G59+G60</f>
        <v>727.9</v>
      </c>
      <c r="H61" s="55">
        <f>H53+H55+H56+H57+H58+H59+H60</f>
        <v>91.91</v>
      </c>
    </row>
    <row r="62" spans="1:9" ht="2.25" customHeight="1">
      <c r="A62" s="190" t="s">
        <v>34</v>
      </c>
      <c r="B62" s="191"/>
      <c r="C62" s="191"/>
      <c r="D62" s="191"/>
      <c r="E62" s="191"/>
      <c r="F62" s="191"/>
      <c r="G62" s="191"/>
      <c r="H62" s="192"/>
    </row>
    <row r="63" spans="1:9" ht="30" hidden="1">
      <c r="A63" s="92" t="s">
        <v>92</v>
      </c>
      <c r="B63" s="45">
        <v>200</v>
      </c>
      <c r="C63" s="45"/>
      <c r="D63" s="122">
        <v>5.49</v>
      </c>
      <c r="E63" s="122">
        <v>4.54</v>
      </c>
      <c r="F63" s="122">
        <v>16.399999999999999</v>
      </c>
      <c r="G63" s="122">
        <v>128.30000000000001</v>
      </c>
      <c r="H63" s="25">
        <v>11.52</v>
      </c>
      <c r="I63" t="s">
        <v>35</v>
      </c>
    </row>
    <row r="64" spans="1:9" hidden="1">
      <c r="A64" s="21" t="s">
        <v>36</v>
      </c>
      <c r="B64" s="45">
        <v>200</v>
      </c>
      <c r="C64" s="45"/>
      <c r="D64" s="122">
        <v>3.87</v>
      </c>
      <c r="E64" s="122">
        <v>2.86</v>
      </c>
      <c r="F64" s="122">
        <v>4.83</v>
      </c>
      <c r="G64" s="122">
        <v>60.6</v>
      </c>
      <c r="H64" s="25">
        <v>10.64</v>
      </c>
    </row>
    <row r="65" spans="1:10" hidden="1">
      <c r="A65" s="21" t="s">
        <v>42</v>
      </c>
      <c r="B65" s="45">
        <v>60</v>
      </c>
      <c r="C65" s="45"/>
      <c r="D65" s="46">
        <v>3.96</v>
      </c>
      <c r="E65" s="46">
        <v>0.72</v>
      </c>
      <c r="F65" s="46">
        <v>20.04</v>
      </c>
      <c r="G65" s="46">
        <v>102.5</v>
      </c>
      <c r="H65" s="25">
        <v>6.32</v>
      </c>
    </row>
    <row r="66" spans="1:10" hidden="1">
      <c r="A66" s="22" t="s">
        <v>27</v>
      </c>
      <c r="B66" s="18">
        <v>180</v>
      </c>
      <c r="C66" s="33"/>
      <c r="D66" s="34">
        <v>0.72</v>
      </c>
      <c r="E66" s="34">
        <v>0.72</v>
      </c>
      <c r="F66" s="34">
        <v>17.64</v>
      </c>
      <c r="G66" s="34">
        <v>79.900000000000006</v>
      </c>
      <c r="H66" s="25">
        <v>22.5</v>
      </c>
    </row>
    <row r="67" spans="1:10" hidden="1">
      <c r="A67" s="22" t="s">
        <v>123</v>
      </c>
      <c r="B67" s="18">
        <v>30</v>
      </c>
      <c r="C67" s="18"/>
      <c r="D67" s="34">
        <v>6.96</v>
      </c>
      <c r="E67" s="34">
        <v>8.85</v>
      </c>
      <c r="F67" s="34">
        <v>0</v>
      </c>
      <c r="G67" s="34">
        <v>107.5</v>
      </c>
      <c r="H67" s="25">
        <v>23.1</v>
      </c>
    </row>
    <row r="68" spans="1:10" hidden="1">
      <c r="A68" s="22"/>
      <c r="B68" s="18"/>
      <c r="C68" s="18"/>
      <c r="D68" s="34"/>
      <c r="E68" s="34"/>
      <c r="F68" s="34"/>
      <c r="G68" s="34"/>
      <c r="H68" s="25"/>
    </row>
    <row r="69" spans="1:10" hidden="1">
      <c r="A69" s="94" t="s">
        <v>18</v>
      </c>
      <c r="B69" s="98">
        <f>SUM(B63:B67)+B68</f>
        <v>670</v>
      </c>
      <c r="C69" s="95"/>
      <c r="D69" s="139">
        <f>SUM(D63:D67)+D68</f>
        <v>21</v>
      </c>
      <c r="E69" s="139">
        <f>SUM(E63:E67)+E68</f>
        <v>17.690000000000001</v>
      </c>
      <c r="F69" s="139">
        <f>SUM(F63:F67)+F68</f>
        <v>58.91</v>
      </c>
      <c r="G69" s="139">
        <f>SUM(G63:G67)+G68</f>
        <v>478.79999999999995</v>
      </c>
      <c r="H69" s="129">
        <f>H63+H64+H65+H66+H67+H68</f>
        <v>74.080000000000013</v>
      </c>
    </row>
    <row r="70" spans="1:10" hidden="1">
      <c r="A70" s="177" t="s">
        <v>39</v>
      </c>
      <c r="B70" s="178"/>
      <c r="C70" s="178"/>
      <c r="D70" s="178"/>
      <c r="E70" s="178"/>
      <c r="F70" s="178"/>
      <c r="G70" s="178"/>
      <c r="H70" s="179"/>
    </row>
    <row r="71" spans="1:10" hidden="1">
      <c r="A71" s="24" t="s">
        <v>65</v>
      </c>
      <c r="B71" s="18">
        <v>200</v>
      </c>
      <c r="C71" s="18"/>
      <c r="D71" s="140">
        <v>4.66</v>
      </c>
      <c r="E71" s="140">
        <v>5.63</v>
      </c>
      <c r="F71" s="140">
        <v>5.73</v>
      </c>
      <c r="G71" s="140">
        <v>92.2</v>
      </c>
      <c r="H71" s="141">
        <v>5.98</v>
      </c>
    </row>
    <row r="72" spans="1:10" hidden="1">
      <c r="A72" s="22" t="s">
        <v>51</v>
      </c>
      <c r="B72" s="18">
        <v>180</v>
      </c>
      <c r="C72" s="18"/>
      <c r="D72" s="140">
        <v>6.39</v>
      </c>
      <c r="E72" s="140">
        <v>5.91</v>
      </c>
      <c r="F72" s="140">
        <v>39.36</v>
      </c>
      <c r="G72" s="140">
        <v>236.2</v>
      </c>
      <c r="H72" s="141">
        <v>7.44</v>
      </c>
    </row>
    <row r="73" spans="1:10" hidden="1">
      <c r="A73" s="22" t="s">
        <v>67</v>
      </c>
      <c r="B73" s="18">
        <v>100</v>
      </c>
      <c r="C73" s="18"/>
      <c r="D73" s="140">
        <v>16.989999999999998</v>
      </c>
      <c r="E73" s="140">
        <v>16.510000000000002</v>
      </c>
      <c r="F73" s="140">
        <v>3.9</v>
      </c>
      <c r="G73" s="140">
        <v>232.2</v>
      </c>
      <c r="H73" s="141">
        <v>64.849999999999994</v>
      </c>
    </row>
    <row r="74" spans="1:10" hidden="1">
      <c r="A74" s="21" t="s">
        <v>56</v>
      </c>
      <c r="B74" s="18">
        <v>200</v>
      </c>
      <c r="C74" s="18"/>
      <c r="D74" s="140">
        <v>0.19</v>
      </c>
      <c r="E74" s="140">
        <v>0.04</v>
      </c>
      <c r="F74" s="140">
        <v>0.06</v>
      </c>
      <c r="G74" s="140">
        <v>1.4</v>
      </c>
      <c r="H74" s="141">
        <v>0.99</v>
      </c>
    </row>
    <row r="75" spans="1:10" hidden="1">
      <c r="A75" s="21" t="s">
        <v>42</v>
      </c>
      <c r="B75" s="45">
        <v>60</v>
      </c>
      <c r="C75" s="45"/>
      <c r="D75" s="46">
        <v>3.96</v>
      </c>
      <c r="E75" s="46">
        <v>0.72</v>
      </c>
      <c r="F75" s="46">
        <v>20.04</v>
      </c>
      <c r="G75" s="46">
        <v>102.5</v>
      </c>
      <c r="H75" s="25">
        <v>6.32</v>
      </c>
    </row>
    <row r="76" spans="1:10" hidden="1">
      <c r="A76" s="26" t="s">
        <v>18</v>
      </c>
      <c r="B76" s="89">
        <f t="shared" ref="B76" si="3">SUM(B71:B75)</f>
        <v>740</v>
      </c>
      <c r="C76" s="27"/>
      <c r="D76" s="142">
        <f t="shared" ref="D76:G76" si="4">SUM(D71:D75)</f>
        <v>32.19</v>
      </c>
      <c r="E76" s="142">
        <f t="shared" si="4"/>
        <v>28.81</v>
      </c>
      <c r="F76" s="142">
        <f t="shared" si="4"/>
        <v>69.09</v>
      </c>
      <c r="G76" s="142">
        <f t="shared" si="4"/>
        <v>664.49999999999989</v>
      </c>
      <c r="H76" s="143">
        <f>H71+H72+H73+H74+H75</f>
        <v>85.579999999999984</v>
      </c>
      <c r="I76" t="s">
        <v>25</v>
      </c>
      <c r="J76" s="32">
        <f>H76+H69</f>
        <v>159.66</v>
      </c>
    </row>
    <row r="77" spans="1:10">
      <c r="A77" s="190" t="s">
        <v>43</v>
      </c>
      <c r="B77" s="191"/>
      <c r="C77" s="191"/>
      <c r="D77" s="191"/>
      <c r="E77" s="191"/>
      <c r="F77" s="191"/>
      <c r="G77" s="191"/>
      <c r="H77" s="192"/>
    </row>
    <row r="78" spans="1:10" ht="30">
      <c r="A78" s="92" t="s">
        <v>92</v>
      </c>
      <c r="B78" s="45">
        <v>200</v>
      </c>
      <c r="C78" s="45"/>
      <c r="D78" s="122">
        <v>5.49</v>
      </c>
      <c r="E78" s="122">
        <v>4.54</v>
      </c>
      <c r="F78" s="122">
        <v>16.399999999999999</v>
      </c>
      <c r="G78" s="122">
        <v>128.30000000000001</v>
      </c>
      <c r="H78" s="25"/>
    </row>
    <row r="79" spans="1:10">
      <c r="A79" s="21" t="s">
        <v>36</v>
      </c>
      <c r="B79" s="45">
        <v>200</v>
      </c>
      <c r="C79" s="45"/>
      <c r="D79" s="122">
        <v>3.87</v>
      </c>
      <c r="E79" s="122">
        <v>2.86</v>
      </c>
      <c r="F79" s="122">
        <v>4.83</v>
      </c>
      <c r="G79" s="122">
        <v>60.6</v>
      </c>
      <c r="H79" s="25"/>
    </row>
    <row r="80" spans="1:10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/>
    </row>
    <row r="81" spans="1:10">
      <c r="A81" s="22" t="s">
        <v>27</v>
      </c>
      <c r="B81" s="18">
        <v>180</v>
      </c>
      <c r="C81" s="33"/>
      <c r="D81" s="34">
        <v>0.72</v>
      </c>
      <c r="E81" s="34">
        <v>0.72</v>
      </c>
      <c r="F81" s="34">
        <v>17.64</v>
      </c>
      <c r="G81" s="34">
        <v>79.900000000000006</v>
      </c>
      <c r="H81" s="25"/>
    </row>
    <row r="82" spans="1:10">
      <c r="A82" s="22" t="s">
        <v>123</v>
      </c>
      <c r="B82" s="18">
        <v>30</v>
      </c>
      <c r="C82" s="18"/>
      <c r="D82" s="34">
        <v>6.96</v>
      </c>
      <c r="E82" s="34">
        <v>8.85</v>
      </c>
      <c r="F82" s="34">
        <v>0</v>
      </c>
      <c r="G82" s="34">
        <v>107.5</v>
      </c>
      <c r="H82" s="25"/>
    </row>
    <row r="83" spans="1:10">
      <c r="A83" s="22"/>
      <c r="B83" s="18"/>
      <c r="C83" s="18"/>
      <c r="D83" s="34"/>
      <c r="E83" s="34"/>
      <c r="F83" s="34"/>
      <c r="G83" s="34"/>
      <c r="H83" s="25"/>
    </row>
    <row r="84" spans="1:10">
      <c r="A84" s="94" t="s">
        <v>18</v>
      </c>
      <c r="B84" s="98">
        <f>SUM(B78:B82)+B83</f>
        <v>670</v>
      </c>
      <c r="C84" s="95"/>
      <c r="D84" s="139">
        <f>SUM(D78:D82)+D83</f>
        <v>21</v>
      </c>
      <c r="E84" s="139">
        <f>SUM(E78:E82)+E83</f>
        <v>17.690000000000001</v>
      </c>
      <c r="F84" s="139">
        <f>SUM(F78:F82)+F83</f>
        <v>58.91</v>
      </c>
      <c r="G84" s="139">
        <f>SUM(G78:G82)+G83</f>
        <v>478.79999999999995</v>
      </c>
      <c r="H84" s="129"/>
    </row>
    <row r="85" spans="1:10">
      <c r="A85" s="177" t="s">
        <v>45</v>
      </c>
      <c r="B85" s="178"/>
      <c r="C85" s="178"/>
      <c r="D85" s="178"/>
      <c r="E85" s="178"/>
      <c r="F85" s="178"/>
      <c r="G85" s="178"/>
      <c r="H85" s="179"/>
    </row>
    <row r="86" spans="1:10">
      <c r="A86" s="24" t="s">
        <v>65</v>
      </c>
      <c r="B86" s="18">
        <v>200</v>
      </c>
      <c r="C86" s="18"/>
      <c r="D86" s="140">
        <v>4.66</v>
      </c>
      <c r="E86" s="140">
        <v>5.63</v>
      </c>
      <c r="F86" s="140">
        <v>5.73</v>
      </c>
      <c r="G86" s="140">
        <v>92.2</v>
      </c>
      <c r="H86" s="141"/>
    </row>
    <row r="87" spans="1:10">
      <c r="A87" s="22" t="s">
        <v>51</v>
      </c>
      <c r="B87" s="18">
        <v>180</v>
      </c>
      <c r="C87" s="18"/>
      <c r="D87" s="140">
        <v>6.39</v>
      </c>
      <c r="E87" s="140">
        <v>5.91</v>
      </c>
      <c r="F87" s="140">
        <v>39.36</v>
      </c>
      <c r="G87" s="140">
        <v>236.2</v>
      </c>
      <c r="H87" s="141"/>
    </row>
    <row r="88" spans="1:10">
      <c r="A88" s="22" t="s">
        <v>67</v>
      </c>
      <c r="B88" s="18">
        <v>100</v>
      </c>
      <c r="C88" s="18"/>
      <c r="D88" s="140">
        <v>16.989999999999998</v>
      </c>
      <c r="E88" s="140">
        <v>16.510000000000002</v>
      </c>
      <c r="F88" s="140">
        <v>3.9</v>
      </c>
      <c r="G88" s="140">
        <v>232.2</v>
      </c>
      <c r="H88" s="141"/>
    </row>
    <row r="89" spans="1:10">
      <c r="A89" s="21" t="s">
        <v>56</v>
      </c>
      <c r="B89" s="18">
        <v>200</v>
      </c>
      <c r="C89" s="18"/>
      <c r="D89" s="140">
        <v>0.19</v>
      </c>
      <c r="E89" s="140">
        <v>0.04</v>
      </c>
      <c r="F89" s="140">
        <v>0.06</v>
      </c>
      <c r="G89" s="140">
        <v>1.4</v>
      </c>
      <c r="H89" s="141"/>
    </row>
    <row r="90" spans="1:10">
      <c r="A90" s="21" t="s">
        <v>42</v>
      </c>
      <c r="B90" s="45">
        <v>60</v>
      </c>
      <c r="C90" s="45"/>
      <c r="D90" s="46">
        <v>3.96</v>
      </c>
      <c r="E90" s="46">
        <v>0.72</v>
      </c>
      <c r="F90" s="46">
        <v>20.04</v>
      </c>
      <c r="G90" s="46">
        <v>102.5</v>
      </c>
      <c r="H90" s="25"/>
    </row>
    <row r="91" spans="1:10">
      <c r="A91" s="26" t="s">
        <v>18</v>
      </c>
      <c r="B91" s="89">
        <f t="shared" ref="B91" si="5">SUM(B86:B90)</f>
        <v>740</v>
      </c>
      <c r="C91" s="27"/>
      <c r="D91" s="142">
        <f t="shared" ref="D91:G91" si="6">SUM(D86:D90)</f>
        <v>32.19</v>
      </c>
      <c r="E91" s="142">
        <f t="shared" si="6"/>
        <v>28.81</v>
      </c>
      <c r="F91" s="142">
        <f t="shared" si="6"/>
        <v>69.09</v>
      </c>
      <c r="G91" s="142">
        <f t="shared" si="6"/>
        <v>664.49999999999989</v>
      </c>
      <c r="H91" s="143"/>
      <c r="I91" t="s">
        <v>25</v>
      </c>
      <c r="J91" s="32">
        <f>H91+H84</f>
        <v>0</v>
      </c>
    </row>
    <row r="93" spans="1:10">
      <c r="A93" s="61" t="s">
        <v>58</v>
      </c>
      <c r="B93" s="62"/>
      <c r="C93" s="63"/>
      <c r="D93" s="3" t="s">
        <v>59</v>
      </c>
    </row>
    <row r="94" spans="1:10">
      <c r="A94" s="50"/>
    </row>
    <row r="95" spans="1:10">
      <c r="A95" s="50"/>
    </row>
  </sheetData>
  <mergeCells count="17">
    <mergeCell ref="A52:H52"/>
    <mergeCell ref="A62:H62"/>
    <mergeCell ref="A70:H70"/>
    <mergeCell ref="A77:H77"/>
    <mergeCell ref="A85:H85"/>
    <mergeCell ref="A45:H45"/>
    <mergeCell ref="A6:D6"/>
    <mergeCell ref="A8:A9"/>
    <mergeCell ref="B8:B9"/>
    <mergeCell ref="D8:F8"/>
    <mergeCell ref="G8:G9"/>
    <mergeCell ref="H8:H9"/>
    <mergeCell ref="A10:H10"/>
    <mergeCell ref="A17:H17"/>
    <mergeCell ref="A24:H24"/>
    <mergeCell ref="A31:H31"/>
    <mergeCell ref="A38:H38"/>
  </mergeCells>
  <pageMargins left="0.7" right="0.7" top="0.75" bottom="0.75" header="0.3" footer="0.3"/>
  <pageSetup paperSize="9" scale="4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opLeftCell="A28" workbookViewId="0">
      <selection activeCell="A14" sqref="A14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3.42578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77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14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12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13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124</v>
      </c>
      <c r="B11" s="18">
        <v>200</v>
      </c>
      <c r="C11" s="18"/>
      <c r="D11" s="19">
        <v>16.899999999999999</v>
      </c>
      <c r="E11" s="19">
        <v>24</v>
      </c>
      <c r="F11" s="19">
        <v>4.3</v>
      </c>
      <c r="G11" s="19">
        <v>300.7</v>
      </c>
      <c r="H11" s="20">
        <v>60.86</v>
      </c>
    </row>
    <row r="12" spans="1:8" ht="15" customHeight="1">
      <c r="A12" s="21" t="s">
        <v>125</v>
      </c>
      <c r="B12" s="18">
        <v>200</v>
      </c>
      <c r="C12" s="18"/>
      <c r="D12" s="19">
        <v>1.6</v>
      </c>
      <c r="E12" s="19">
        <v>1.1000000000000001</v>
      </c>
      <c r="F12" s="19">
        <v>8.6</v>
      </c>
      <c r="G12" s="19">
        <v>50.9</v>
      </c>
      <c r="H12" s="25">
        <v>4.83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5">
        <v>4.0999999999999996</v>
      </c>
    </row>
    <row r="14" spans="1:8" ht="15" customHeight="1">
      <c r="A14" s="22" t="s">
        <v>90</v>
      </c>
      <c r="B14" s="33">
        <v>100</v>
      </c>
      <c r="C14" s="18"/>
      <c r="D14" s="34"/>
      <c r="E14" s="34"/>
      <c r="F14" s="34"/>
      <c r="G14" s="34"/>
      <c r="H14" s="104">
        <v>25.1</v>
      </c>
    </row>
    <row r="15" spans="1:8" ht="15" customHeight="1">
      <c r="A15" s="26" t="s">
        <v>18</v>
      </c>
      <c r="B15" s="27">
        <f>SUM(B11:B14)</f>
        <v>550</v>
      </c>
      <c r="C15" s="27"/>
      <c r="D15" s="28">
        <f>SUM(D11:D14)</f>
        <v>23.1</v>
      </c>
      <c r="E15" s="27">
        <f>SUM(E11:E14)</f>
        <v>25.6</v>
      </c>
      <c r="F15" s="27">
        <f>SUM(F11:F14)</f>
        <v>42.4</v>
      </c>
      <c r="G15" s="27">
        <f>SUM(G11:G14)</f>
        <v>492.19999999999993</v>
      </c>
      <c r="H15" s="97">
        <f>SUM(H11:H13)+H14</f>
        <v>94.889999999999986</v>
      </c>
    </row>
    <row r="16" spans="1:8" ht="1.5" customHeight="1">
      <c r="A16" s="147" t="s">
        <v>19</v>
      </c>
      <c r="B16" s="148"/>
      <c r="C16" s="148"/>
      <c r="D16" s="148"/>
      <c r="E16" s="148"/>
      <c r="F16" s="148"/>
      <c r="G16" s="148"/>
      <c r="H16" s="149"/>
    </row>
    <row r="17" spans="1:10" ht="15" customHeight="1">
      <c r="A17" s="22" t="s">
        <v>93</v>
      </c>
      <c r="B17" s="18">
        <v>200</v>
      </c>
      <c r="C17" s="18"/>
      <c r="D17" s="19">
        <v>4.7</v>
      </c>
      <c r="E17" s="19">
        <v>5.7</v>
      </c>
      <c r="F17" s="19">
        <v>10.1</v>
      </c>
      <c r="G17" s="19">
        <v>110.4</v>
      </c>
      <c r="H17" s="25">
        <v>8.3000000000000007</v>
      </c>
    </row>
    <row r="18" spans="1:10" ht="15" customHeight="1">
      <c r="A18" s="22" t="s">
        <v>126</v>
      </c>
      <c r="B18" s="18">
        <v>250</v>
      </c>
      <c r="C18" s="18"/>
      <c r="D18" s="19">
        <v>23.1</v>
      </c>
      <c r="E18" s="19">
        <v>9.3000000000000007</v>
      </c>
      <c r="F18" s="19">
        <v>41.3</v>
      </c>
      <c r="G18" s="19">
        <v>341.5</v>
      </c>
      <c r="H18" s="25">
        <v>46.42</v>
      </c>
    </row>
    <row r="19" spans="1:10" ht="15" customHeight="1">
      <c r="A19" s="22" t="s">
        <v>127</v>
      </c>
      <c r="B19" s="18">
        <v>200</v>
      </c>
      <c r="C19" s="18"/>
      <c r="D19" s="19">
        <v>0.5</v>
      </c>
      <c r="E19" s="19">
        <v>0</v>
      </c>
      <c r="F19" s="19">
        <v>19.8</v>
      </c>
      <c r="G19" s="19">
        <v>81</v>
      </c>
      <c r="H19" s="25">
        <v>8.9</v>
      </c>
    </row>
    <row r="20" spans="1:10" ht="15" customHeight="1">
      <c r="A20" s="22" t="s">
        <v>16</v>
      </c>
      <c r="B20" s="18">
        <v>50</v>
      </c>
      <c r="C20" s="18"/>
      <c r="D20" s="19">
        <v>4.5999999999999996</v>
      </c>
      <c r="E20" s="19">
        <v>0.5</v>
      </c>
      <c r="F20" s="19">
        <v>29.5</v>
      </c>
      <c r="G20" s="19">
        <v>140.6</v>
      </c>
      <c r="H20" s="25">
        <v>4.0999999999999996</v>
      </c>
    </row>
    <row r="21" spans="1:10" ht="1.5" customHeight="1">
      <c r="A21" s="22"/>
      <c r="B21" s="18"/>
      <c r="C21" s="18"/>
      <c r="D21" s="19"/>
      <c r="E21" s="19"/>
      <c r="F21" s="19"/>
      <c r="G21" s="19"/>
      <c r="H21" s="20"/>
    </row>
    <row r="22" spans="1:10" ht="15" customHeight="1">
      <c r="A22" s="26" t="s">
        <v>18</v>
      </c>
      <c r="B22" s="27">
        <f>B17+B18+B19+B20</f>
        <v>700</v>
      </c>
      <c r="C22" s="27"/>
      <c r="D22" s="28">
        <f>D17+D18+D19+D20</f>
        <v>32.9</v>
      </c>
      <c r="E22" s="28">
        <f>E17+E18+E19+E20</f>
        <v>15.5</v>
      </c>
      <c r="F22" s="28">
        <f>F17+F18+F19+F20</f>
        <v>100.7</v>
      </c>
      <c r="G22" s="28">
        <f>G17+G18+G19+G20</f>
        <v>673.5</v>
      </c>
      <c r="H22" s="102">
        <f>H17+H18+H19+H20</f>
        <v>67.72</v>
      </c>
      <c r="I22" t="s">
        <v>25</v>
      </c>
      <c r="J22" s="32">
        <f>H15+H22</f>
        <v>162.60999999999999</v>
      </c>
    </row>
    <row r="23" spans="1:10" ht="15" customHeight="1">
      <c r="A23" s="160" t="s">
        <v>26</v>
      </c>
      <c r="B23" s="161"/>
      <c r="C23" s="161"/>
      <c r="D23" s="161"/>
      <c r="E23" s="161"/>
      <c r="F23" s="161"/>
      <c r="G23" s="161"/>
      <c r="H23" s="162"/>
    </row>
    <row r="24" spans="1:10" ht="15" customHeight="1">
      <c r="A24" s="17" t="s">
        <v>124</v>
      </c>
      <c r="B24" s="18">
        <v>200</v>
      </c>
      <c r="C24" s="18"/>
      <c r="D24" s="19">
        <v>16.899999999999999</v>
      </c>
      <c r="E24" s="19">
        <v>24</v>
      </c>
      <c r="F24" s="19">
        <v>4.3</v>
      </c>
      <c r="G24" s="19">
        <v>300.7</v>
      </c>
      <c r="H24" s="20">
        <v>60.86</v>
      </c>
    </row>
    <row r="25" spans="1:10" ht="15" customHeight="1">
      <c r="A25" s="21" t="s">
        <v>125</v>
      </c>
      <c r="B25" s="18">
        <v>200</v>
      </c>
      <c r="C25" s="18"/>
      <c r="D25" s="19">
        <v>1.6</v>
      </c>
      <c r="E25" s="19">
        <v>1.1000000000000001</v>
      </c>
      <c r="F25" s="19">
        <v>8.6</v>
      </c>
      <c r="G25" s="19">
        <v>50.9</v>
      </c>
      <c r="H25" s="25">
        <v>4.83</v>
      </c>
    </row>
    <row r="26" spans="1:10" ht="15" customHeight="1">
      <c r="A26" s="22" t="s">
        <v>16</v>
      </c>
      <c r="B26" s="18">
        <v>50</v>
      </c>
      <c r="C26" s="18"/>
      <c r="D26" s="19">
        <v>4.5999999999999996</v>
      </c>
      <c r="E26" s="19">
        <v>0.5</v>
      </c>
      <c r="F26" s="19">
        <v>29.5</v>
      </c>
      <c r="G26" s="19">
        <v>140.6</v>
      </c>
      <c r="H26" s="25">
        <v>4.0999999999999996</v>
      </c>
    </row>
    <row r="27" spans="1:10" ht="15" customHeight="1">
      <c r="A27" s="22" t="s">
        <v>90</v>
      </c>
      <c r="B27" s="33">
        <v>180</v>
      </c>
      <c r="C27" s="33"/>
      <c r="D27" s="34">
        <v>0.7</v>
      </c>
      <c r="E27" s="34">
        <v>0.7</v>
      </c>
      <c r="F27" s="34">
        <v>17.600000000000001</v>
      </c>
      <c r="G27" s="34">
        <v>79.900000000000006</v>
      </c>
      <c r="H27" s="25">
        <v>22.86</v>
      </c>
    </row>
    <row r="28" spans="1:10" ht="15" customHeight="1">
      <c r="A28" s="26" t="s">
        <v>18</v>
      </c>
      <c r="B28" s="27">
        <f>SUM(B24:B26)+B27</f>
        <v>630</v>
      </c>
      <c r="C28" s="27"/>
      <c r="D28" s="28">
        <f>SUM(D24:D26)+D27</f>
        <v>23.8</v>
      </c>
      <c r="E28" s="28">
        <f>SUM(E24:E26)+E27</f>
        <v>26.3</v>
      </c>
      <c r="F28" s="28">
        <f>SUM(F24:F26)+F27</f>
        <v>60</v>
      </c>
      <c r="G28" s="28">
        <f>G24+G25+G26</f>
        <v>492.19999999999993</v>
      </c>
      <c r="H28" s="97">
        <f>H24+H25+H26+H27</f>
        <v>92.649999999999991</v>
      </c>
    </row>
    <row r="29" spans="1:10" ht="15" customHeight="1">
      <c r="A29" s="147" t="s">
        <v>28</v>
      </c>
      <c r="B29" s="148"/>
      <c r="C29" s="148"/>
      <c r="D29" s="148"/>
      <c r="E29" s="148"/>
      <c r="F29" s="148"/>
      <c r="G29" s="148"/>
      <c r="H29" s="149"/>
    </row>
    <row r="30" spans="1:10" ht="15" customHeight="1">
      <c r="A30" s="22" t="s">
        <v>93</v>
      </c>
      <c r="B30" s="18">
        <v>200</v>
      </c>
      <c r="C30" s="18"/>
      <c r="D30" s="19">
        <v>4.7</v>
      </c>
      <c r="E30" s="19">
        <v>5.7</v>
      </c>
      <c r="F30" s="19">
        <v>10.1</v>
      </c>
      <c r="G30" s="19">
        <v>110.4</v>
      </c>
      <c r="H30" s="104">
        <v>8.3000000000000007</v>
      </c>
    </row>
    <row r="31" spans="1:10" ht="15" customHeight="1">
      <c r="A31" s="22" t="s">
        <v>126</v>
      </c>
      <c r="B31" s="18">
        <v>250</v>
      </c>
      <c r="C31" s="18"/>
      <c r="D31" s="19">
        <v>23.1</v>
      </c>
      <c r="E31" s="19">
        <v>9.3000000000000007</v>
      </c>
      <c r="F31" s="19">
        <v>41.3</v>
      </c>
      <c r="G31" s="19">
        <v>341.5</v>
      </c>
      <c r="H31" s="104">
        <v>46.42</v>
      </c>
    </row>
    <row r="32" spans="1:10" ht="15" customHeight="1">
      <c r="A32" s="22" t="s">
        <v>127</v>
      </c>
      <c r="B32" s="18">
        <v>200</v>
      </c>
      <c r="C32" s="18"/>
      <c r="D32" s="19">
        <v>0.5</v>
      </c>
      <c r="E32" s="19">
        <v>0</v>
      </c>
      <c r="F32" s="19">
        <v>19.8</v>
      </c>
      <c r="G32" s="19">
        <v>81</v>
      </c>
      <c r="H32" s="104">
        <v>8.9</v>
      </c>
    </row>
    <row r="33" spans="1:10" ht="15" customHeight="1">
      <c r="A33" s="22" t="s">
        <v>16</v>
      </c>
      <c r="B33" s="18">
        <v>50</v>
      </c>
      <c r="C33" s="18"/>
      <c r="D33" s="19">
        <v>4.5999999999999996</v>
      </c>
      <c r="E33" s="19">
        <v>0.5</v>
      </c>
      <c r="F33" s="19">
        <v>29.5</v>
      </c>
      <c r="G33" s="19">
        <v>140.6</v>
      </c>
      <c r="H33" s="104">
        <v>4.0999999999999996</v>
      </c>
    </row>
    <row r="34" spans="1:10" ht="13.5" customHeight="1">
      <c r="A34" s="22" t="s">
        <v>53</v>
      </c>
      <c r="B34" s="18">
        <v>40</v>
      </c>
      <c r="C34" s="58"/>
      <c r="D34" s="19">
        <v>2.2000000000000002</v>
      </c>
      <c r="E34" s="19">
        <v>2.6</v>
      </c>
      <c r="F34" s="19">
        <v>13.96</v>
      </c>
      <c r="G34" s="19">
        <v>84.36</v>
      </c>
      <c r="H34" s="30">
        <v>20</v>
      </c>
    </row>
    <row r="35" spans="1:10" ht="15" hidden="1" customHeight="1">
      <c r="A35" s="22"/>
      <c r="B35" s="18"/>
      <c r="C35" s="18"/>
      <c r="D35" s="19"/>
      <c r="E35" s="19"/>
      <c r="F35" s="19"/>
      <c r="G35" s="19"/>
      <c r="H35" s="36"/>
    </row>
    <row r="36" spans="1:10" ht="15" customHeight="1">
      <c r="A36" s="26" t="s">
        <v>18</v>
      </c>
      <c r="B36" s="28">
        <f>B30+B31+B32+B33+B34+B35</f>
        <v>740</v>
      </c>
      <c r="C36" s="27"/>
      <c r="D36" s="28">
        <f>D30+D31+D32+D33+D34+D35</f>
        <v>35.1</v>
      </c>
      <c r="E36" s="28">
        <f>E30+E31+E32+E33+E34+E35</f>
        <v>18.100000000000001</v>
      </c>
      <c r="F36" s="28">
        <f>F30+F31+F32+F33+F34+F35</f>
        <v>114.66</v>
      </c>
      <c r="G36" s="28">
        <f>G30+G31+G32+G33+G34+G35</f>
        <v>757.86</v>
      </c>
      <c r="H36" s="126">
        <f>H30+H31+H32+H33+H34+H35</f>
        <v>87.72</v>
      </c>
      <c r="I36" t="s">
        <v>25</v>
      </c>
      <c r="J36" s="32">
        <f>H28+H36</f>
        <v>180.37</v>
      </c>
    </row>
    <row r="37" spans="1:10" ht="15" customHeight="1">
      <c r="A37" s="147" t="s">
        <v>29</v>
      </c>
      <c r="B37" s="148"/>
      <c r="C37" s="148"/>
      <c r="D37" s="148"/>
      <c r="E37" s="148"/>
      <c r="F37" s="148"/>
      <c r="G37" s="148"/>
      <c r="H37" s="149"/>
    </row>
    <row r="38" spans="1:10" ht="15" customHeight="1">
      <c r="A38" s="22" t="s">
        <v>93</v>
      </c>
      <c r="B38" s="18">
        <v>200</v>
      </c>
      <c r="C38" s="18"/>
      <c r="D38" s="19">
        <v>4.7</v>
      </c>
      <c r="E38" s="19">
        <v>5.7</v>
      </c>
      <c r="F38" s="19">
        <v>10.1</v>
      </c>
      <c r="G38" s="19">
        <v>110.4</v>
      </c>
      <c r="H38" s="104">
        <v>8.3000000000000007</v>
      </c>
    </row>
    <row r="39" spans="1:10" ht="15" customHeight="1">
      <c r="A39" s="22" t="s">
        <v>126</v>
      </c>
      <c r="B39" s="18">
        <v>250</v>
      </c>
      <c r="C39" s="18"/>
      <c r="D39" s="19">
        <v>23.1</v>
      </c>
      <c r="E39" s="19">
        <v>9.3000000000000007</v>
      </c>
      <c r="F39" s="19">
        <v>41.3</v>
      </c>
      <c r="G39" s="19">
        <v>341.5</v>
      </c>
      <c r="H39" s="104">
        <v>46.42</v>
      </c>
    </row>
    <row r="40" spans="1:10" ht="15" customHeight="1">
      <c r="A40" s="22" t="s">
        <v>127</v>
      </c>
      <c r="B40" s="18">
        <v>200</v>
      </c>
      <c r="C40" s="18"/>
      <c r="D40" s="19">
        <v>0.5</v>
      </c>
      <c r="E40" s="19">
        <v>0</v>
      </c>
      <c r="F40" s="19">
        <v>19.8</v>
      </c>
      <c r="G40" s="19">
        <v>81</v>
      </c>
      <c r="H40" s="104">
        <v>8.9</v>
      </c>
    </row>
    <row r="41" spans="1:10" ht="15" customHeight="1">
      <c r="A41" s="22" t="s">
        <v>16</v>
      </c>
      <c r="B41" s="18">
        <v>50</v>
      </c>
      <c r="C41" s="18"/>
      <c r="D41" s="19">
        <v>4.5999999999999996</v>
      </c>
      <c r="E41" s="19">
        <v>0.5</v>
      </c>
      <c r="F41" s="19">
        <v>29.5</v>
      </c>
      <c r="G41" s="19">
        <v>140.6</v>
      </c>
      <c r="H41" s="104">
        <v>4.0999999999999996</v>
      </c>
    </row>
    <row r="42" spans="1:10" ht="15" hidden="1" customHeight="1">
      <c r="A42" s="22"/>
      <c r="B42" s="18"/>
      <c r="C42" s="18"/>
      <c r="D42" s="19"/>
      <c r="E42" s="19"/>
      <c r="F42" s="19"/>
      <c r="G42" s="19"/>
      <c r="H42" s="36"/>
    </row>
    <row r="43" spans="1:10" ht="15" customHeight="1">
      <c r="A43" s="26" t="s">
        <v>18</v>
      </c>
      <c r="B43" s="27">
        <f>B38+B39+B40+B41+B42</f>
        <v>700</v>
      </c>
      <c r="C43" s="27"/>
      <c r="D43" s="28">
        <f>SUM(D39:D41)+D38+D42</f>
        <v>32.900000000000006</v>
      </c>
      <c r="E43" s="28">
        <f>SUM(E39:E41)+E38+E42</f>
        <v>15.5</v>
      </c>
      <c r="F43" s="28">
        <f>SUM(F39:F41)+F38+F42</f>
        <v>100.69999999999999</v>
      </c>
      <c r="G43" s="28">
        <f>SUM(G39:G41)+G38+G42</f>
        <v>673.5</v>
      </c>
      <c r="H43" s="97">
        <f>H38+H39+H40+H41+H42</f>
        <v>67.72</v>
      </c>
    </row>
    <row r="44" spans="1:10" ht="15" customHeight="1">
      <c r="A44" s="147" t="s">
        <v>31</v>
      </c>
      <c r="B44" s="148"/>
      <c r="C44" s="148"/>
      <c r="D44" s="148"/>
      <c r="E44" s="148"/>
      <c r="F44" s="148"/>
      <c r="G44" s="148"/>
      <c r="H44" s="149"/>
    </row>
    <row r="45" spans="1:10" ht="15" customHeight="1">
      <c r="A45" s="22" t="s">
        <v>93</v>
      </c>
      <c r="B45" s="18">
        <v>200</v>
      </c>
      <c r="C45" s="18"/>
      <c r="D45" s="19">
        <v>4.7</v>
      </c>
      <c r="E45" s="19">
        <v>5.7</v>
      </c>
      <c r="F45" s="19">
        <v>10.1</v>
      </c>
      <c r="G45" s="19">
        <v>110.4</v>
      </c>
      <c r="H45" s="104">
        <v>8.3000000000000007</v>
      </c>
    </row>
    <row r="46" spans="1:10" ht="15" customHeight="1">
      <c r="A46" s="22" t="s">
        <v>126</v>
      </c>
      <c r="B46" s="18">
        <v>250</v>
      </c>
      <c r="C46" s="18"/>
      <c r="D46" s="19">
        <v>23.1</v>
      </c>
      <c r="E46" s="19">
        <v>9.3000000000000007</v>
      </c>
      <c r="F46" s="19">
        <v>41.3</v>
      </c>
      <c r="G46" s="19">
        <v>341.5</v>
      </c>
      <c r="H46" s="104">
        <v>46.42</v>
      </c>
    </row>
    <row r="47" spans="1:10" ht="15" customHeight="1">
      <c r="A47" s="22" t="s">
        <v>127</v>
      </c>
      <c r="B47" s="18">
        <v>200</v>
      </c>
      <c r="C47" s="18"/>
      <c r="D47" s="19">
        <v>0.5</v>
      </c>
      <c r="E47" s="19">
        <v>0</v>
      </c>
      <c r="F47" s="19">
        <v>19.8</v>
      </c>
      <c r="G47" s="19">
        <v>81</v>
      </c>
      <c r="H47" s="104">
        <v>8.9</v>
      </c>
    </row>
    <row r="48" spans="1:10" ht="15" customHeight="1">
      <c r="A48" s="22" t="s">
        <v>16</v>
      </c>
      <c r="B48" s="18">
        <v>50</v>
      </c>
      <c r="C48" s="18"/>
      <c r="D48" s="19">
        <v>4.5999999999999996</v>
      </c>
      <c r="E48" s="19">
        <v>0.5</v>
      </c>
      <c r="F48" s="19">
        <v>29.5</v>
      </c>
      <c r="G48" s="19">
        <v>140.6</v>
      </c>
      <c r="H48" s="104">
        <v>4.0999999999999996</v>
      </c>
    </row>
    <row r="49" spans="1:8" ht="15" customHeight="1">
      <c r="A49" s="26" t="s">
        <v>18</v>
      </c>
      <c r="B49" s="27">
        <f>SUM(B45:B48)</f>
        <v>700</v>
      </c>
      <c r="C49" s="27"/>
      <c r="D49" s="28">
        <f>SUM(D45:D48)</f>
        <v>32.9</v>
      </c>
      <c r="E49" s="28">
        <f>SUM(E45:E48)</f>
        <v>15.5</v>
      </c>
      <c r="F49" s="28">
        <f>SUM(F45:F48)</f>
        <v>100.7</v>
      </c>
      <c r="G49" s="28">
        <f>SUM(G45:G48)</f>
        <v>673.5</v>
      </c>
      <c r="H49" s="126">
        <f>SUM(H45:H48)</f>
        <v>67.72</v>
      </c>
    </row>
    <row r="50" spans="1:8" ht="15" customHeight="1">
      <c r="A50" s="147" t="s">
        <v>32</v>
      </c>
      <c r="B50" s="148"/>
      <c r="C50" s="148"/>
      <c r="D50" s="148"/>
      <c r="E50" s="148"/>
      <c r="F50" s="148"/>
      <c r="G50" s="148"/>
      <c r="H50" s="149"/>
    </row>
    <row r="51" spans="1:8" ht="15" customHeight="1">
      <c r="A51" s="22" t="s">
        <v>93</v>
      </c>
      <c r="B51" s="18">
        <v>200</v>
      </c>
      <c r="C51" s="18"/>
      <c r="D51" s="19">
        <v>4.7</v>
      </c>
      <c r="E51" s="19">
        <v>5.7</v>
      </c>
      <c r="F51" s="19">
        <v>10.1</v>
      </c>
      <c r="G51" s="19">
        <v>110.4</v>
      </c>
      <c r="H51" s="104">
        <v>8.3000000000000007</v>
      </c>
    </row>
    <row r="52" spans="1:8" ht="15" customHeight="1">
      <c r="A52" s="22" t="s">
        <v>126</v>
      </c>
      <c r="B52" s="18">
        <v>250</v>
      </c>
      <c r="C52" s="18"/>
      <c r="D52" s="19">
        <v>23.1</v>
      </c>
      <c r="E52" s="19">
        <v>9.3000000000000007</v>
      </c>
      <c r="F52" s="19">
        <v>41.3</v>
      </c>
      <c r="G52" s="19">
        <v>341.5</v>
      </c>
      <c r="H52" s="104">
        <v>46.42</v>
      </c>
    </row>
    <row r="53" spans="1:8" ht="15" customHeight="1">
      <c r="A53" s="22" t="s">
        <v>127</v>
      </c>
      <c r="B53" s="18">
        <v>200</v>
      </c>
      <c r="C53" s="18"/>
      <c r="D53" s="19">
        <v>0.5</v>
      </c>
      <c r="E53" s="19">
        <v>0</v>
      </c>
      <c r="F53" s="19">
        <v>19.8</v>
      </c>
      <c r="G53" s="19">
        <v>81</v>
      </c>
      <c r="H53" s="104">
        <v>8.9</v>
      </c>
    </row>
    <row r="54" spans="1:8" ht="15" customHeight="1">
      <c r="A54" s="22" t="s">
        <v>16</v>
      </c>
      <c r="B54" s="18">
        <v>50</v>
      </c>
      <c r="C54" s="18"/>
      <c r="D54" s="19">
        <v>4.5999999999999996</v>
      </c>
      <c r="E54" s="19">
        <v>0.5</v>
      </c>
      <c r="F54" s="19">
        <v>29.5</v>
      </c>
      <c r="G54" s="19">
        <v>140.6</v>
      </c>
      <c r="H54" s="104">
        <v>4.0999999999999996</v>
      </c>
    </row>
    <row r="55" spans="1:8" ht="14.25" customHeight="1">
      <c r="A55" s="37" t="s">
        <v>99</v>
      </c>
      <c r="B55" s="38">
        <v>80</v>
      </c>
      <c r="C55" s="38"/>
      <c r="D55" s="39">
        <v>1.31</v>
      </c>
      <c r="E55" s="39">
        <v>8.07</v>
      </c>
      <c r="F55" s="39">
        <v>7.71</v>
      </c>
      <c r="G55" s="39">
        <v>108.7</v>
      </c>
      <c r="H55" s="40">
        <v>7</v>
      </c>
    </row>
    <row r="56" spans="1:8" ht="15" hidden="1" customHeight="1">
      <c r="A56" s="37"/>
      <c r="B56" s="38"/>
      <c r="C56" s="38"/>
      <c r="D56" s="39"/>
      <c r="E56" s="39"/>
      <c r="F56" s="39"/>
      <c r="G56" s="39"/>
      <c r="H56" s="40"/>
    </row>
    <row r="57" spans="1:8" ht="15" customHeight="1">
      <c r="A57" s="37"/>
      <c r="B57" s="38"/>
      <c r="C57" s="38"/>
      <c r="D57" s="39"/>
      <c r="E57" s="39"/>
      <c r="F57" s="39"/>
      <c r="G57" s="39"/>
      <c r="H57" s="40"/>
    </row>
    <row r="58" spans="1:8" ht="12.75" customHeight="1" thickBot="1">
      <c r="A58" s="41" t="s">
        <v>18</v>
      </c>
      <c r="B58" s="42">
        <f>SUM(B51:B54)+B55+B56</f>
        <v>780</v>
      </c>
      <c r="C58" s="42"/>
      <c r="D58" s="43">
        <f>SUM(D51:D54)+D55+D56</f>
        <v>34.21</v>
      </c>
      <c r="E58" s="43">
        <f>SUM(E51:E54)+E55+E56</f>
        <v>23.57</v>
      </c>
      <c r="F58" s="43">
        <f>SUM(F51:F54)+F55+F56</f>
        <v>108.41</v>
      </c>
      <c r="G58" s="43">
        <f>SUM(G51:G54)+G55+G56</f>
        <v>782.2</v>
      </c>
      <c r="H58" s="127">
        <f>SUM(H51:H54)+H55+H56</f>
        <v>74.72</v>
      </c>
    </row>
    <row r="59" spans="1:8" hidden="1">
      <c r="A59" s="160" t="s">
        <v>101</v>
      </c>
      <c r="B59" s="161"/>
      <c r="C59" s="161"/>
      <c r="D59" s="161"/>
      <c r="E59" s="161"/>
      <c r="F59" s="161"/>
      <c r="G59" s="161"/>
      <c r="H59" s="162"/>
    </row>
    <row r="60" spans="1:8" hidden="1">
      <c r="A60" s="17" t="s">
        <v>124</v>
      </c>
      <c r="B60" s="18">
        <v>200</v>
      </c>
      <c r="C60" s="18"/>
      <c r="D60" s="19">
        <v>16.91</v>
      </c>
      <c r="E60" s="19">
        <v>23.97</v>
      </c>
      <c r="F60" s="19">
        <v>4.32</v>
      </c>
      <c r="G60" s="19">
        <v>300.7</v>
      </c>
      <c r="H60" s="20">
        <v>52.04</v>
      </c>
    </row>
    <row r="61" spans="1:8" hidden="1">
      <c r="A61" s="21" t="s">
        <v>87</v>
      </c>
      <c r="B61" s="18">
        <v>200</v>
      </c>
      <c r="C61" s="18"/>
      <c r="D61" s="19">
        <v>1.55</v>
      </c>
      <c r="E61" s="19">
        <v>1.1399999999999999</v>
      </c>
      <c r="F61" s="19">
        <v>2.2400000000000002</v>
      </c>
      <c r="G61" s="19">
        <v>25.5</v>
      </c>
      <c r="H61" s="25">
        <v>4.43</v>
      </c>
    </row>
    <row r="62" spans="1:8" hidden="1">
      <c r="A62" s="21" t="s">
        <v>42</v>
      </c>
      <c r="B62" s="45">
        <v>60</v>
      </c>
      <c r="C62" s="45"/>
      <c r="D62" s="46">
        <v>3.96</v>
      </c>
      <c r="E62" s="46">
        <v>0.72</v>
      </c>
      <c r="F62" s="46">
        <v>20.04</v>
      </c>
      <c r="G62" s="46">
        <v>102.5</v>
      </c>
      <c r="H62" s="25">
        <v>6.32</v>
      </c>
    </row>
    <row r="63" spans="1:8" hidden="1">
      <c r="A63" s="22" t="s">
        <v>27</v>
      </c>
      <c r="B63" s="33">
        <v>180</v>
      </c>
      <c r="C63" s="18"/>
      <c r="D63" s="34">
        <v>0.7</v>
      </c>
      <c r="E63" s="34">
        <v>0.7</v>
      </c>
      <c r="F63" s="34">
        <v>17.600000000000001</v>
      </c>
      <c r="G63" s="34">
        <v>79.900000000000006</v>
      </c>
      <c r="H63" s="25">
        <v>22.5</v>
      </c>
    </row>
    <row r="64" spans="1:8" hidden="1">
      <c r="A64" s="22" t="s">
        <v>128</v>
      </c>
      <c r="B64" s="18">
        <v>200</v>
      </c>
      <c r="C64" s="18"/>
      <c r="D64" s="34">
        <v>1</v>
      </c>
      <c r="E64" s="34">
        <v>0.2</v>
      </c>
      <c r="F64" s="34">
        <v>20.2</v>
      </c>
      <c r="G64" s="34">
        <v>86.6</v>
      </c>
      <c r="H64" s="25">
        <v>31</v>
      </c>
    </row>
    <row r="65" spans="1:10" hidden="1">
      <c r="A65" s="26" t="s">
        <v>18</v>
      </c>
      <c r="B65" s="27">
        <f>SUM(B60:B63)</f>
        <v>640</v>
      </c>
      <c r="C65" s="27"/>
      <c r="D65" s="27">
        <f>SUM(D60:D63)</f>
        <v>23.12</v>
      </c>
      <c r="E65" s="27">
        <f>SUM(E60:E63)</f>
        <v>26.529999999999998</v>
      </c>
      <c r="F65" s="28">
        <f>SUM(F60:F63)</f>
        <v>44.2</v>
      </c>
      <c r="G65" s="28">
        <f>G60+G61+G62+G63</f>
        <v>508.6</v>
      </c>
      <c r="H65" s="97">
        <f>H60+H61++H63+H62+H64</f>
        <v>116.28999999999999</v>
      </c>
    </row>
    <row r="66" spans="1:10" hidden="1">
      <c r="A66" s="147" t="s">
        <v>129</v>
      </c>
      <c r="B66" s="148"/>
      <c r="C66" s="148"/>
      <c r="D66" s="148"/>
      <c r="E66" s="148"/>
      <c r="F66" s="148"/>
      <c r="G66" s="148"/>
      <c r="H66" s="149"/>
    </row>
    <row r="67" spans="1:10" hidden="1">
      <c r="A67" s="22" t="s">
        <v>93</v>
      </c>
      <c r="B67" s="18">
        <v>200</v>
      </c>
      <c r="C67" s="18"/>
      <c r="D67" s="19">
        <v>4.7</v>
      </c>
      <c r="E67" s="19">
        <v>5.7</v>
      </c>
      <c r="F67" s="19">
        <v>10.1</v>
      </c>
      <c r="G67" s="19">
        <v>110.4</v>
      </c>
      <c r="H67" s="25">
        <v>7.94</v>
      </c>
    </row>
    <row r="68" spans="1:10" hidden="1">
      <c r="A68" s="22" t="s">
        <v>126</v>
      </c>
      <c r="B68" s="18">
        <v>250</v>
      </c>
      <c r="C68" s="18"/>
      <c r="D68" s="19">
        <v>23.1</v>
      </c>
      <c r="E68" s="19">
        <v>9.3000000000000007</v>
      </c>
      <c r="F68" s="19">
        <v>41.3</v>
      </c>
      <c r="G68" s="19">
        <v>341.5</v>
      </c>
      <c r="H68" s="25">
        <v>43.57</v>
      </c>
    </row>
    <row r="69" spans="1:10" hidden="1">
      <c r="A69" s="22" t="s">
        <v>130</v>
      </c>
      <c r="B69" s="18">
        <v>200</v>
      </c>
      <c r="C69" s="18"/>
      <c r="D69" s="19">
        <v>0.5</v>
      </c>
      <c r="E69" s="19">
        <v>0</v>
      </c>
      <c r="F69" s="19">
        <v>19.8</v>
      </c>
      <c r="G69" s="19">
        <v>81</v>
      </c>
      <c r="H69" s="25">
        <v>3.89</v>
      </c>
    </row>
    <row r="70" spans="1:10" hidden="1">
      <c r="A70" s="21" t="s">
        <v>42</v>
      </c>
      <c r="B70" s="45">
        <v>60</v>
      </c>
      <c r="C70" s="45"/>
      <c r="D70" s="46">
        <v>3.96</v>
      </c>
      <c r="E70" s="46">
        <v>0.72</v>
      </c>
      <c r="F70" s="46">
        <v>20.04</v>
      </c>
      <c r="G70" s="46">
        <v>102.5</v>
      </c>
      <c r="H70" s="25">
        <v>6.32</v>
      </c>
    </row>
    <row r="71" spans="1:10" hidden="1">
      <c r="A71" s="22"/>
      <c r="B71" s="18"/>
      <c r="C71" s="18"/>
      <c r="D71" s="34"/>
      <c r="E71" s="34"/>
      <c r="F71" s="34"/>
      <c r="G71" s="34"/>
      <c r="H71" s="25"/>
    </row>
    <row r="72" spans="1:10" hidden="1">
      <c r="A72" s="26" t="s">
        <v>18</v>
      </c>
      <c r="B72" s="27">
        <f>B67+B68+B69+B70</f>
        <v>710</v>
      </c>
      <c r="C72" s="27"/>
      <c r="D72" s="28">
        <f>D67+D68+D69+D70</f>
        <v>32.26</v>
      </c>
      <c r="E72" s="28">
        <f>E67+E68+E69+E70</f>
        <v>15.72</v>
      </c>
      <c r="F72" s="28">
        <f>F67+F68+F69+F70</f>
        <v>91.240000000000009</v>
      </c>
      <c r="G72" s="28">
        <f>G67+G68+G69+G70</f>
        <v>635.4</v>
      </c>
      <c r="H72" s="102">
        <f>H67+H68+H69+H70+H71</f>
        <v>61.72</v>
      </c>
      <c r="I72" t="s">
        <v>25</v>
      </c>
      <c r="J72" s="32">
        <f>H72+H65</f>
        <v>178.01</v>
      </c>
    </row>
    <row r="73" spans="1:10">
      <c r="A73" s="160" t="s">
        <v>105</v>
      </c>
      <c r="B73" s="161"/>
      <c r="C73" s="161"/>
      <c r="D73" s="161"/>
      <c r="E73" s="161"/>
      <c r="F73" s="161"/>
      <c r="G73" s="161"/>
      <c r="H73" s="162"/>
    </row>
    <row r="74" spans="1:10">
      <c r="A74" s="17" t="s">
        <v>124</v>
      </c>
      <c r="B74" s="18">
        <v>200</v>
      </c>
      <c r="C74" s="18"/>
      <c r="D74" s="19">
        <v>16.91</v>
      </c>
      <c r="E74" s="19">
        <v>23.97</v>
      </c>
      <c r="F74" s="19">
        <v>4.32</v>
      </c>
      <c r="G74" s="19">
        <v>300.7</v>
      </c>
      <c r="H74" s="20">
        <v>60.86</v>
      </c>
    </row>
    <row r="75" spans="1:10">
      <c r="A75" s="21" t="s">
        <v>87</v>
      </c>
      <c r="B75" s="18">
        <v>200</v>
      </c>
      <c r="C75" s="18"/>
      <c r="D75" s="19">
        <v>1.55</v>
      </c>
      <c r="E75" s="19">
        <v>1.1399999999999999</v>
      </c>
      <c r="F75" s="19">
        <v>2.2400000000000002</v>
      </c>
      <c r="G75" s="19">
        <v>25.5</v>
      </c>
      <c r="H75" s="25">
        <v>4.24</v>
      </c>
    </row>
    <row r="76" spans="1:10">
      <c r="A76" s="21" t="s">
        <v>42</v>
      </c>
      <c r="B76" s="45">
        <v>60</v>
      </c>
      <c r="C76" s="45"/>
      <c r="D76" s="46">
        <v>3.96</v>
      </c>
      <c r="E76" s="46">
        <v>0.72</v>
      </c>
      <c r="F76" s="46">
        <v>20.04</v>
      </c>
      <c r="G76" s="46">
        <v>102.5</v>
      </c>
      <c r="H76" s="25">
        <v>6.95</v>
      </c>
    </row>
    <row r="77" spans="1:10" ht="0.75" customHeight="1">
      <c r="A77" s="22"/>
      <c r="B77" s="33"/>
      <c r="C77" s="18"/>
      <c r="D77" s="34"/>
      <c r="E77" s="34"/>
      <c r="F77" s="34"/>
      <c r="G77" s="34"/>
      <c r="H77" s="25"/>
    </row>
    <row r="78" spans="1:10">
      <c r="A78" s="22" t="s">
        <v>128</v>
      </c>
      <c r="B78" s="18">
        <v>200</v>
      </c>
      <c r="C78" s="18"/>
      <c r="D78" s="34">
        <v>1</v>
      </c>
      <c r="E78" s="34">
        <v>0.2</v>
      </c>
      <c r="F78" s="34">
        <v>20.2</v>
      </c>
      <c r="G78" s="34">
        <v>86.6</v>
      </c>
      <c r="H78" s="25">
        <v>31</v>
      </c>
    </row>
    <row r="79" spans="1:10">
      <c r="A79" s="26" t="s">
        <v>18</v>
      </c>
      <c r="B79" s="27">
        <f>SUM(B74:B77)</f>
        <v>460</v>
      </c>
      <c r="C79" s="27"/>
      <c r="D79" s="27">
        <f>SUM(D74:D77)</f>
        <v>22.42</v>
      </c>
      <c r="E79" s="27">
        <f>SUM(E74:E77)</f>
        <v>25.83</v>
      </c>
      <c r="F79" s="28">
        <f>SUM(F74:F77)</f>
        <v>26.6</v>
      </c>
      <c r="G79" s="28">
        <f>G74+G75+G76+G77</f>
        <v>428.7</v>
      </c>
      <c r="H79" s="97">
        <f>H74+H75++H77+H76+H78</f>
        <v>103.05</v>
      </c>
    </row>
    <row r="80" spans="1:10">
      <c r="A80" s="147" t="s">
        <v>131</v>
      </c>
      <c r="B80" s="148"/>
      <c r="C80" s="148"/>
      <c r="D80" s="148"/>
      <c r="E80" s="148"/>
      <c r="F80" s="148"/>
      <c r="G80" s="148"/>
      <c r="H80" s="149"/>
    </row>
    <row r="81" spans="1:10">
      <c r="A81" s="22" t="s">
        <v>93</v>
      </c>
      <c r="B81" s="18">
        <v>200</v>
      </c>
      <c r="C81" s="18"/>
      <c r="D81" s="19">
        <v>4.7</v>
      </c>
      <c r="E81" s="19">
        <v>5.7</v>
      </c>
      <c r="F81" s="19">
        <v>10.1</v>
      </c>
      <c r="G81" s="19">
        <v>110.4</v>
      </c>
      <c r="H81" s="25">
        <v>8.1300000000000008</v>
      </c>
    </row>
    <row r="82" spans="1:10">
      <c r="A82" s="22" t="s">
        <v>126</v>
      </c>
      <c r="B82" s="18">
        <v>250</v>
      </c>
      <c r="C82" s="18"/>
      <c r="D82" s="19">
        <v>23.1</v>
      </c>
      <c r="E82" s="19">
        <v>9.3000000000000007</v>
      </c>
      <c r="F82" s="19">
        <v>41.3</v>
      </c>
      <c r="G82" s="19">
        <v>341.5</v>
      </c>
      <c r="H82" s="25">
        <v>46.42</v>
      </c>
    </row>
    <row r="83" spans="1:10">
      <c r="A83" s="22" t="s">
        <v>130</v>
      </c>
      <c r="B83" s="18">
        <v>200</v>
      </c>
      <c r="C83" s="18"/>
      <c r="D83" s="19">
        <v>0.5</v>
      </c>
      <c r="E83" s="19">
        <v>0</v>
      </c>
      <c r="F83" s="19">
        <v>19.8</v>
      </c>
      <c r="G83" s="19">
        <v>81</v>
      </c>
      <c r="H83" s="25">
        <v>3.62</v>
      </c>
    </row>
    <row r="84" spans="1:10">
      <c r="A84" s="21" t="s">
        <v>42</v>
      </c>
      <c r="B84" s="45">
        <v>60</v>
      </c>
      <c r="C84" s="45"/>
      <c r="D84" s="46">
        <v>3.96</v>
      </c>
      <c r="E84" s="46">
        <v>0.72</v>
      </c>
      <c r="F84" s="46">
        <v>20.04</v>
      </c>
      <c r="G84" s="46">
        <v>102.5</v>
      </c>
      <c r="H84" s="25">
        <v>6.95</v>
      </c>
    </row>
    <row r="85" spans="1:10" hidden="1">
      <c r="A85" s="22"/>
      <c r="B85" s="18"/>
      <c r="C85" s="33"/>
      <c r="D85" s="34"/>
      <c r="E85" s="34"/>
      <c r="F85" s="34"/>
      <c r="G85" s="34"/>
      <c r="H85" s="25"/>
    </row>
    <row r="86" spans="1:10">
      <c r="A86" s="26" t="s">
        <v>18</v>
      </c>
      <c r="B86" s="27">
        <f>B81+B82+B83+B84</f>
        <v>710</v>
      </c>
      <c r="C86" s="27"/>
      <c r="D86" s="28">
        <f>D81+D82+D83+D84</f>
        <v>32.26</v>
      </c>
      <c r="E86" s="28">
        <f>E81+E82+E83+E84</f>
        <v>15.72</v>
      </c>
      <c r="F86" s="28">
        <f>F81+F82+F83+F84</f>
        <v>91.240000000000009</v>
      </c>
      <c r="G86" s="28">
        <f>G81+G82+G83+G84</f>
        <v>635.4</v>
      </c>
      <c r="H86" s="102">
        <f>H81+H82+H83+H84+H85</f>
        <v>65.12</v>
      </c>
      <c r="I86" t="s">
        <v>25</v>
      </c>
      <c r="J86" s="32">
        <f>H86+H79</f>
        <v>168.17000000000002</v>
      </c>
    </row>
    <row r="88" spans="1:10">
      <c r="A88" s="61" t="s">
        <v>58</v>
      </c>
      <c r="B88" s="62"/>
      <c r="C88" s="63"/>
      <c r="D88" s="3" t="s">
        <v>59</v>
      </c>
    </row>
  </sheetData>
  <mergeCells count="17">
    <mergeCell ref="A50:H50"/>
    <mergeCell ref="A59:H59"/>
    <mergeCell ref="A66:H66"/>
    <mergeCell ref="A73:H73"/>
    <mergeCell ref="A80:H80"/>
    <mergeCell ref="A44:H44"/>
    <mergeCell ref="A6:D6"/>
    <mergeCell ref="A8:A9"/>
    <mergeCell ref="B8:B9"/>
    <mergeCell ref="D8:F8"/>
    <mergeCell ref="G8:G9"/>
    <mergeCell ref="H8:H9"/>
    <mergeCell ref="A10:H10"/>
    <mergeCell ref="A16:H16"/>
    <mergeCell ref="A23:H23"/>
    <mergeCell ref="A29:H29"/>
    <mergeCell ref="A37:H37"/>
  </mergeCells>
  <pageMargins left="0.39370078740157483" right="0.39370078740157483" top="0.39370078740157483" bottom="0.39370078740157483" header="0" footer="0"/>
  <pageSetup paperSize="9" scale="5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activeCell="A27" sqref="A27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3.42578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77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14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12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13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124</v>
      </c>
      <c r="B11" s="18">
        <v>200</v>
      </c>
      <c r="C11" s="18"/>
      <c r="D11" s="19">
        <v>16.899999999999999</v>
      </c>
      <c r="E11" s="19">
        <v>24</v>
      </c>
      <c r="F11" s="19">
        <v>4.3</v>
      </c>
      <c r="G11" s="19">
        <v>300.7</v>
      </c>
      <c r="H11" s="20"/>
    </row>
    <row r="12" spans="1:8" ht="15" customHeight="1">
      <c r="A12" s="21" t="s">
        <v>125</v>
      </c>
      <c r="B12" s="18">
        <v>200</v>
      </c>
      <c r="C12" s="18"/>
      <c r="D12" s="19">
        <v>1.6</v>
      </c>
      <c r="E12" s="19">
        <v>1.1000000000000001</v>
      </c>
      <c r="F12" s="19">
        <v>8.6</v>
      </c>
      <c r="G12" s="19">
        <v>50.9</v>
      </c>
      <c r="H12" s="25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5"/>
    </row>
    <row r="14" spans="1:8" ht="15" customHeight="1">
      <c r="A14" s="22" t="s">
        <v>90</v>
      </c>
      <c r="B14" s="33">
        <v>180</v>
      </c>
      <c r="C14" s="33"/>
      <c r="D14" s="34">
        <v>0.7</v>
      </c>
      <c r="E14" s="34">
        <v>0.7</v>
      </c>
      <c r="F14" s="34">
        <v>17.600000000000001</v>
      </c>
      <c r="G14" s="34">
        <v>79.900000000000006</v>
      </c>
      <c r="H14" s="25"/>
    </row>
    <row r="15" spans="1:8" ht="15" customHeight="1">
      <c r="A15" s="26" t="s">
        <v>18</v>
      </c>
      <c r="B15" s="27">
        <f>SUM(B11:B14)</f>
        <v>630</v>
      </c>
      <c r="C15" s="27"/>
      <c r="D15" s="28">
        <f>SUM(D11:D14)</f>
        <v>23.8</v>
      </c>
      <c r="E15" s="27">
        <f>SUM(E11:E14)</f>
        <v>26.3</v>
      </c>
      <c r="F15" s="27">
        <f>SUM(F11:F14)</f>
        <v>60</v>
      </c>
      <c r="G15" s="27">
        <f>SUM(G11:G14)</f>
        <v>572.09999999999991</v>
      </c>
      <c r="H15" s="97"/>
    </row>
    <row r="16" spans="1:8" ht="1.5" customHeight="1">
      <c r="A16" s="147" t="s">
        <v>19</v>
      </c>
      <c r="B16" s="148"/>
      <c r="C16" s="148"/>
      <c r="D16" s="148"/>
      <c r="E16" s="148"/>
      <c r="F16" s="148"/>
      <c r="G16" s="148"/>
      <c r="H16" s="149"/>
    </row>
    <row r="17" spans="1:10" ht="15" customHeight="1">
      <c r="A17" s="22" t="s">
        <v>93</v>
      </c>
      <c r="B17" s="18">
        <v>200</v>
      </c>
      <c r="C17" s="18"/>
      <c r="D17" s="19">
        <v>4.7</v>
      </c>
      <c r="E17" s="19">
        <v>5.7</v>
      </c>
      <c r="F17" s="19">
        <v>10.1</v>
      </c>
      <c r="G17" s="19">
        <v>110.4</v>
      </c>
      <c r="H17" s="25"/>
    </row>
    <row r="18" spans="1:10" ht="15" customHeight="1">
      <c r="A18" s="22" t="s">
        <v>126</v>
      </c>
      <c r="B18" s="18">
        <v>250</v>
      </c>
      <c r="C18" s="18"/>
      <c r="D18" s="19">
        <v>23.1</v>
      </c>
      <c r="E18" s="19">
        <v>9.3000000000000007</v>
      </c>
      <c r="F18" s="19">
        <v>41.3</v>
      </c>
      <c r="G18" s="19">
        <v>341.5</v>
      </c>
      <c r="H18" s="25"/>
    </row>
    <row r="19" spans="1:10" ht="15" customHeight="1">
      <c r="A19" s="22" t="s">
        <v>127</v>
      </c>
      <c r="B19" s="18">
        <v>200</v>
      </c>
      <c r="C19" s="18"/>
      <c r="D19" s="19">
        <v>0.5</v>
      </c>
      <c r="E19" s="19">
        <v>0</v>
      </c>
      <c r="F19" s="19">
        <v>19.8</v>
      </c>
      <c r="G19" s="19">
        <v>81</v>
      </c>
      <c r="H19" s="25"/>
    </row>
    <row r="20" spans="1:10" ht="15" customHeight="1">
      <c r="A20" s="22" t="s">
        <v>16</v>
      </c>
      <c r="B20" s="18">
        <v>50</v>
      </c>
      <c r="C20" s="18"/>
      <c r="D20" s="19">
        <v>4.5999999999999996</v>
      </c>
      <c r="E20" s="19">
        <v>0.5</v>
      </c>
      <c r="F20" s="19">
        <v>29.5</v>
      </c>
      <c r="G20" s="19">
        <v>140.6</v>
      </c>
      <c r="H20" s="25"/>
    </row>
    <row r="21" spans="1:10" ht="1.5" customHeight="1">
      <c r="A21" s="22"/>
      <c r="B21" s="18"/>
      <c r="C21" s="18"/>
      <c r="D21" s="19"/>
      <c r="E21" s="19"/>
      <c r="F21" s="19"/>
      <c r="G21" s="19"/>
      <c r="H21" s="20"/>
    </row>
    <row r="22" spans="1:10" ht="15" customHeight="1">
      <c r="A22" s="26" t="s">
        <v>18</v>
      </c>
      <c r="B22" s="27">
        <f>B17+B18+B19+B20</f>
        <v>700</v>
      </c>
      <c r="C22" s="27"/>
      <c r="D22" s="28">
        <f>D17+D18+D19+D20</f>
        <v>32.9</v>
      </c>
      <c r="E22" s="28">
        <f>E17+E18+E19+E20</f>
        <v>15.5</v>
      </c>
      <c r="F22" s="28">
        <f>F17+F18+F19+F20</f>
        <v>100.7</v>
      </c>
      <c r="G22" s="28">
        <f>G17+G18+G19+G20</f>
        <v>673.5</v>
      </c>
      <c r="H22" s="102"/>
      <c r="I22" t="s">
        <v>25</v>
      </c>
      <c r="J22" s="32">
        <f>H15+H22</f>
        <v>0</v>
      </c>
    </row>
    <row r="23" spans="1:10" ht="15" customHeight="1">
      <c r="A23" s="160" t="s">
        <v>26</v>
      </c>
      <c r="B23" s="161"/>
      <c r="C23" s="161"/>
      <c r="D23" s="161"/>
      <c r="E23" s="161"/>
      <c r="F23" s="161"/>
      <c r="G23" s="161"/>
      <c r="H23" s="162"/>
    </row>
    <row r="24" spans="1:10" ht="15" customHeight="1">
      <c r="A24" s="17" t="s">
        <v>124</v>
      </c>
      <c r="B24" s="18">
        <v>200</v>
      </c>
      <c r="C24" s="18"/>
      <c r="D24" s="19">
        <v>16.899999999999999</v>
      </c>
      <c r="E24" s="19">
        <v>24</v>
      </c>
      <c r="F24" s="19">
        <v>4.3</v>
      </c>
      <c r="G24" s="19">
        <v>300.7</v>
      </c>
      <c r="H24" s="20"/>
    </row>
    <row r="25" spans="1:10" ht="15" customHeight="1">
      <c r="A25" s="21" t="s">
        <v>125</v>
      </c>
      <c r="B25" s="18">
        <v>200</v>
      </c>
      <c r="C25" s="18"/>
      <c r="D25" s="19">
        <v>1.6</v>
      </c>
      <c r="E25" s="19">
        <v>1.1000000000000001</v>
      </c>
      <c r="F25" s="19">
        <v>8.6</v>
      </c>
      <c r="G25" s="19">
        <v>50.9</v>
      </c>
      <c r="H25" s="25"/>
    </row>
    <row r="26" spans="1:10" ht="15" customHeight="1">
      <c r="A26" s="22" t="s">
        <v>16</v>
      </c>
      <c r="B26" s="18">
        <v>50</v>
      </c>
      <c r="C26" s="18"/>
      <c r="D26" s="19">
        <v>4.5999999999999996</v>
      </c>
      <c r="E26" s="19">
        <v>0.5</v>
      </c>
      <c r="F26" s="19">
        <v>29.5</v>
      </c>
      <c r="G26" s="19">
        <v>140.6</v>
      </c>
      <c r="H26" s="25"/>
    </row>
    <row r="27" spans="1:10" ht="15" customHeight="1">
      <c r="A27" s="22" t="s">
        <v>90</v>
      </c>
      <c r="B27" s="33">
        <v>180</v>
      </c>
      <c r="C27" s="33"/>
      <c r="D27" s="34">
        <v>0.7</v>
      </c>
      <c r="E27" s="34">
        <v>0.7</v>
      </c>
      <c r="F27" s="34">
        <v>17.600000000000001</v>
      </c>
      <c r="G27" s="34">
        <v>79.900000000000006</v>
      </c>
      <c r="H27" s="25"/>
    </row>
    <row r="28" spans="1:10" ht="15" customHeight="1">
      <c r="A28" s="26" t="s">
        <v>18</v>
      </c>
      <c r="B28" s="27">
        <f>SUM(B24:B26)+B27</f>
        <v>630</v>
      </c>
      <c r="C28" s="27"/>
      <c r="D28" s="28">
        <f>SUM(D24:D26)+D27</f>
        <v>23.8</v>
      </c>
      <c r="E28" s="28">
        <f>SUM(E24:E26)+E27</f>
        <v>26.3</v>
      </c>
      <c r="F28" s="28">
        <f>SUM(F24:F26)+F27</f>
        <v>60</v>
      </c>
      <c r="G28" s="28">
        <f>G24+G25+G26</f>
        <v>492.19999999999993</v>
      </c>
      <c r="H28" s="97"/>
    </row>
    <row r="29" spans="1:10" ht="15" customHeight="1">
      <c r="A29" s="147" t="s">
        <v>28</v>
      </c>
      <c r="B29" s="148"/>
      <c r="C29" s="148"/>
      <c r="D29" s="148"/>
      <c r="E29" s="148"/>
      <c r="F29" s="148"/>
      <c r="G29" s="148"/>
      <c r="H29" s="149"/>
    </row>
    <row r="30" spans="1:10" ht="15" customHeight="1">
      <c r="A30" s="22" t="s">
        <v>93</v>
      </c>
      <c r="B30" s="18">
        <v>200</v>
      </c>
      <c r="C30" s="18"/>
      <c r="D30" s="19">
        <v>4.7</v>
      </c>
      <c r="E30" s="19">
        <v>5.7</v>
      </c>
      <c r="F30" s="19">
        <v>10.1</v>
      </c>
      <c r="G30" s="19">
        <v>110.4</v>
      </c>
      <c r="H30" s="104"/>
    </row>
    <row r="31" spans="1:10" ht="15" customHeight="1">
      <c r="A31" s="22" t="s">
        <v>126</v>
      </c>
      <c r="B31" s="18">
        <v>250</v>
      </c>
      <c r="C31" s="18"/>
      <c r="D31" s="19">
        <v>23.1</v>
      </c>
      <c r="E31" s="19">
        <v>9.3000000000000007</v>
      </c>
      <c r="F31" s="19">
        <v>41.3</v>
      </c>
      <c r="G31" s="19">
        <v>341.5</v>
      </c>
      <c r="H31" s="104"/>
    </row>
    <row r="32" spans="1:10" ht="15" customHeight="1">
      <c r="A32" s="22" t="s">
        <v>127</v>
      </c>
      <c r="B32" s="18">
        <v>200</v>
      </c>
      <c r="C32" s="18"/>
      <c r="D32" s="19">
        <v>0.5</v>
      </c>
      <c r="E32" s="19">
        <v>0</v>
      </c>
      <c r="F32" s="19">
        <v>19.8</v>
      </c>
      <c r="G32" s="19">
        <v>81</v>
      </c>
      <c r="H32" s="104"/>
    </row>
    <row r="33" spans="1:10" ht="15" customHeight="1">
      <c r="A33" s="22" t="s">
        <v>16</v>
      </c>
      <c r="B33" s="18">
        <v>50</v>
      </c>
      <c r="C33" s="18"/>
      <c r="D33" s="19">
        <v>4.5999999999999996</v>
      </c>
      <c r="E33" s="19">
        <v>0.5</v>
      </c>
      <c r="F33" s="19">
        <v>29.5</v>
      </c>
      <c r="G33" s="19">
        <v>140.6</v>
      </c>
      <c r="H33" s="104"/>
    </row>
    <row r="34" spans="1:10" ht="13.5" customHeight="1">
      <c r="A34" s="22" t="s">
        <v>53</v>
      </c>
      <c r="B34" s="18">
        <v>40</v>
      </c>
      <c r="C34" s="58"/>
      <c r="D34" s="19">
        <v>2.2000000000000002</v>
      </c>
      <c r="E34" s="19">
        <v>2.6</v>
      </c>
      <c r="F34" s="19">
        <v>13.96</v>
      </c>
      <c r="G34" s="19">
        <v>84.36</v>
      </c>
      <c r="H34" s="30"/>
    </row>
    <row r="35" spans="1:10" ht="15" hidden="1" customHeight="1">
      <c r="A35" s="22"/>
      <c r="B35" s="18"/>
      <c r="C35" s="18"/>
      <c r="D35" s="19"/>
      <c r="E35" s="19"/>
      <c r="F35" s="19"/>
      <c r="G35" s="19"/>
      <c r="H35" s="36"/>
    </row>
    <row r="36" spans="1:10" ht="15" customHeight="1">
      <c r="A36" s="26" t="s">
        <v>18</v>
      </c>
      <c r="B36" s="28">
        <f>B30+B31+B32+B33+B34+B35</f>
        <v>740</v>
      </c>
      <c r="C36" s="27"/>
      <c r="D36" s="28">
        <f>D30+D31+D32+D33+D34+D35</f>
        <v>35.1</v>
      </c>
      <c r="E36" s="28">
        <f>E30+E31+E32+E33+E34+E35</f>
        <v>18.100000000000001</v>
      </c>
      <c r="F36" s="28">
        <f>F30+F31+F32+F33+F34+F35</f>
        <v>114.66</v>
      </c>
      <c r="G36" s="28">
        <f>G30+G31+G32+G33+G34+G35</f>
        <v>757.86</v>
      </c>
      <c r="H36" s="126"/>
      <c r="I36" t="s">
        <v>25</v>
      </c>
      <c r="J36" s="32">
        <f>H28+H36</f>
        <v>0</v>
      </c>
    </row>
    <row r="37" spans="1:10" ht="15" customHeight="1">
      <c r="A37" s="147" t="s">
        <v>29</v>
      </c>
      <c r="B37" s="148"/>
      <c r="C37" s="148"/>
      <c r="D37" s="148"/>
      <c r="E37" s="148"/>
      <c r="F37" s="148"/>
      <c r="G37" s="148"/>
      <c r="H37" s="149"/>
    </row>
    <row r="38" spans="1:10" ht="15" customHeight="1">
      <c r="A38" s="22" t="s">
        <v>93</v>
      </c>
      <c r="B38" s="18">
        <v>200</v>
      </c>
      <c r="C38" s="18"/>
      <c r="D38" s="19">
        <v>4.7</v>
      </c>
      <c r="E38" s="19">
        <v>5.7</v>
      </c>
      <c r="F38" s="19">
        <v>10.1</v>
      </c>
      <c r="G38" s="19">
        <v>110.4</v>
      </c>
      <c r="H38" s="104"/>
    </row>
    <row r="39" spans="1:10" ht="15" customHeight="1">
      <c r="A39" s="22" t="s">
        <v>126</v>
      </c>
      <c r="B39" s="18">
        <v>250</v>
      </c>
      <c r="C39" s="18"/>
      <c r="D39" s="19">
        <v>23.1</v>
      </c>
      <c r="E39" s="19">
        <v>9.3000000000000007</v>
      </c>
      <c r="F39" s="19">
        <v>41.3</v>
      </c>
      <c r="G39" s="19">
        <v>341.5</v>
      </c>
      <c r="H39" s="104"/>
    </row>
    <row r="40" spans="1:10" ht="15" customHeight="1">
      <c r="A40" s="22" t="s">
        <v>127</v>
      </c>
      <c r="B40" s="18">
        <v>200</v>
      </c>
      <c r="C40" s="18"/>
      <c r="D40" s="19">
        <v>0.5</v>
      </c>
      <c r="E40" s="19">
        <v>0</v>
      </c>
      <c r="F40" s="19">
        <v>19.8</v>
      </c>
      <c r="G40" s="19">
        <v>81</v>
      </c>
      <c r="H40" s="104"/>
    </row>
    <row r="41" spans="1:10" ht="15" customHeight="1">
      <c r="A41" s="22" t="s">
        <v>16</v>
      </c>
      <c r="B41" s="18">
        <v>50</v>
      </c>
      <c r="C41" s="18"/>
      <c r="D41" s="19">
        <v>4.5999999999999996</v>
      </c>
      <c r="E41" s="19">
        <v>0.5</v>
      </c>
      <c r="F41" s="19">
        <v>29.5</v>
      </c>
      <c r="G41" s="19">
        <v>140.6</v>
      </c>
      <c r="H41" s="104"/>
    </row>
    <row r="42" spans="1:10" ht="15" hidden="1" customHeight="1">
      <c r="A42" s="22"/>
      <c r="B42" s="18"/>
      <c r="C42" s="18"/>
      <c r="D42" s="19"/>
      <c r="E42" s="19"/>
      <c r="F42" s="19"/>
      <c r="G42" s="19"/>
      <c r="H42" s="36"/>
    </row>
    <row r="43" spans="1:10" ht="15" customHeight="1">
      <c r="A43" s="26" t="s">
        <v>18</v>
      </c>
      <c r="B43" s="27">
        <f>B38+B39+B40+B41+B42</f>
        <v>700</v>
      </c>
      <c r="C43" s="27"/>
      <c r="D43" s="28">
        <f>SUM(D39:D41)+D38+D42</f>
        <v>32.900000000000006</v>
      </c>
      <c r="E43" s="28">
        <f>SUM(E39:E41)+E38+E42</f>
        <v>15.5</v>
      </c>
      <c r="F43" s="28">
        <f>SUM(F39:F41)+F38+F42</f>
        <v>100.69999999999999</v>
      </c>
      <c r="G43" s="28">
        <f>SUM(G39:G41)+G38+G42</f>
        <v>673.5</v>
      </c>
      <c r="H43" s="97"/>
    </row>
    <row r="44" spans="1:10" ht="15" customHeight="1">
      <c r="A44" s="147" t="s">
        <v>31</v>
      </c>
      <c r="B44" s="148"/>
      <c r="C44" s="148"/>
      <c r="D44" s="148"/>
      <c r="E44" s="148"/>
      <c r="F44" s="148"/>
      <c r="G44" s="148"/>
      <c r="H44" s="149"/>
    </row>
    <row r="45" spans="1:10" ht="15" customHeight="1">
      <c r="A45" s="22" t="s">
        <v>93</v>
      </c>
      <c r="B45" s="18">
        <v>200</v>
      </c>
      <c r="C45" s="18"/>
      <c r="D45" s="19">
        <v>4.7</v>
      </c>
      <c r="E45" s="19">
        <v>5.7</v>
      </c>
      <c r="F45" s="19">
        <v>10.1</v>
      </c>
      <c r="G45" s="19">
        <v>110.4</v>
      </c>
      <c r="H45" s="131">
        <v>8.3000000000000007</v>
      </c>
    </row>
    <row r="46" spans="1:10" ht="15" customHeight="1">
      <c r="A46" s="22" t="s">
        <v>126</v>
      </c>
      <c r="B46" s="18">
        <v>250</v>
      </c>
      <c r="C46" s="18"/>
      <c r="D46" s="19">
        <v>23.1</v>
      </c>
      <c r="E46" s="19">
        <v>9.3000000000000007</v>
      </c>
      <c r="F46" s="19">
        <v>41.3</v>
      </c>
      <c r="G46" s="19">
        <v>341.5</v>
      </c>
      <c r="H46" s="131">
        <v>46.42</v>
      </c>
    </row>
    <row r="47" spans="1:10" ht="15" customHeight="1">
      <c r="A47" s="22" t="s">
        <v>127</v>
      </c>
      <c r="B47" s="18">
        <v>200</v>
      </c>
      <c r="C47" s="18"/>
      <c r="D47" s="19">
        <v>0.5</v>
      </c>
      <c r="E47" s="19">
        <v>0</v>
      </c>
      <c r="F47" s="19">
        <v>19.8</v>
      </c>
      <c r="G47" s="19">
        <v>81</v>
      </c>
      <c r="H47" s="131">
        <v>8.9</v>
      </c>
    </row>
    <row r="48" spans="1:10" ht="15" customHeight="1">
      <c r="A48" s="22" t="s">
        <v>16</v>
      </c>
      <c r="B48" s="18">
        <v>50</v>
      </c>
      <c r="C48" s="18"/>
      <c r="D48" s="19">
        <v>4.5999999999999996</v>
      </c>
      <c r="E48" s="19">
        <v>0.5</v>
      </c>
      <c r="F48" s="19">
        <v>29.5</v>
      </c>
      <c r="G48" s="19">
        <v>140.6</v>
      </c>
      <c r="H48" s="131">
        <v>4.0999999999999996</v>
      </c>
    </row>
    <row r="49" spans="1:8" ht="15" customHeight="1">
      <c r="A49" s="26" t="s">
        <v>18</v>
      </c>
      <c r="B49" s="27">
        <f>SUM(B45:B48)</f>
        <v>700</v>
      </c>
      <c r="C49" s="27"/>
      <c r="D49" s="28">
        <f>SUM(D45:D48)</f>
        <v>32.9</v>
      </c>
      <c r="E49" s="28">
        <f>SUM(E45:E48)</f>
        <v>15.5</v>
      </c>
      <c r="F49" s="28">
        <f>SUM(F45:F48)</f>
        <v>100.7</v>
      </c>
      <c r="G49" s="28">
        <f>SUM(G45:G48)</f>
        <v>673.5</v>
      </c>
      <c r="H49" s="133">
        <f>SUM(H45:H48)</f>
        <v>67.72</v>
      </c>
    </row>
    <row r="50" spans="1:8" ht="15" customHeight="1">
      <c r="A50" s="147" t="s">
        <v>32</v>
      </c>
      <c r="B50" s="148"/>
      <c r="C50" s="148"/>
      <c r="D50" s="148"/>
      <c r="E50" s="148"/>
      <c r="F50" s="148"/>
      <c r="G50" s="148"/>
      <c r="H50" s="149"/>
    </row>
    <row r="51" spans="1:8" ht="15" customHeight="1">
      <c r="A51" s="22" t="s">
        <v>93</v>
      </c>
      <c r="B51" s="18">
        <v>200</v>
      </c>
      <c r="C51" s="18"/>
      <c r="D51" s="19">
        <v>4.7</v>
      </c>
      <c r="E51" s="19">
        <v>5.7</v>
      </c>
      <c r="F51" s="19">
        <v>10.1</v>
      </c>
      <c r="G51" s="19">
        <v>110.4</v>
      </c>
      <c r="H51" s="131">
        <v>8.3000000000000007</v>
      </c>
    </row>
    <row r="52" spans="1:8" ht="15" customHeight="1">
      <c r="A52" s="22" t="s">
        <v>126</v>
      </c>
      <c r="B52" s="18">
        <v>250</v>
      </c>
      <c r="C52" s="18"/>
      <c r="D52" s="19">
        <v>23.1</v>
      </c>
      <c r="E52" s="19">
        <v>9.3000000000000007</v>
      </c>
      <c r="F52" s="19">
        <v>41.3</v>
      </c>
      <c r="G52" s="19">
        <v>341.5</v>
      </c>
      <c r="H52" s="131">
        <v>46.42</v>
      </c>
    </row>
    <row r="53" spans="1:8" ht="15" customHeight="1">
      <c r="A53" s="22" t="s">
        <v>127</v>
      </c>
      <c r="B53" s="18">
        <v>200</v>
      </c>
      <c r="C53" s="18"/>
      <c r="D53" s="19">
        <v>0.5</v>
      </c>
      <c r="E53" s="19">
        <v>0</v>
      </c>
      <c r="F53" s="19">
        <v>19.8</v>
      </c>
      <c r="G53" s="19">
        <v>81</v>
      </c>
      <c r="H53" s="131">
        <v>8.9</v>
      </c>
    </row>
    <row r="54" spans="1:8" ht="15" customHeight="1">
      <c r="A54" s="22" t="s">
        <v>16</v>
      </c>
      <c r="B54" s="18">
        <v>50</v>
      </c>
      <c r="C54" s="18"/>
      <c r="D54" s="19">
        <v>4.5999999999999996</v>
      </c>
      <c r="E54" s="19">
        <v>0.5</v>
      </c>
      <c r="F54" s="19">
        <v>29.5</v>
      </c>
      <c r="G54" s="19">
        <v>140.6</v>
      </c>
      <c r="H54" s="131">
        <v>4.0999999999999996</v>
      </c>
    </row>
    <row r="55" spans="1:8" ht="14.25" customHeight="1">
      <c r="A55" s="37" t="s">
        <v>99</v>
      </c>
      <c r="B55" s="38">
        <v>80</v>
      </c>
      <c r="C55" s="38"/>
      <c r="D55" s="39">
        <v>1.31</v>
      </c>
      <c r="E55" s="39">
        <v>8.07</v>
      </c>
      <c r="F55" s="39">
        <v>7.71</v>
      </c>
      <c r="G55" s="39">
        <v>108.7</v>
      </c>
      <c r="H55" s="54">
        <v>7</v>
      </c>
    </row>
    <row r="56" spans="1:8" ht="15" hidden="1" customHeight="1">
      <c r="A56" s="37"/>
      <c r="B56" s="38"/>
      <c r="C56" s="38"/>
      <c r="D56" s="39"/>
      <c r="E56" s="39"/>
      <c r="F56" s="39"/>
      <c r="G56" s="39"/>
      <c r="H56" s="54"/>
    </row>
    <row r="57" spans="1:8" ht="15" customHeight="1">
      <c r="A57" s="37"/>
      <c r="B57" s="38"/>
      <c r="C57" s="38"/>
      <c r="D57" s="39"/>
      <c r="E57" s="39"/>
      <c r="F57" s="39"/>
      <c r="G57" s="39"/>
      <c r="H57" s="54"/>
    </row>
    <row r="58" spans="1:8" ht="12.75" customHeight="1" thickBot="1">
      <c r="A58" s="41" t="s">
        <v>18</v>
      </c>
      <c r="B58" s="42">
        <f>SUM(B51:B54)+B55+B56</f>
        <v>780</v>
      </c>
      <c r="C58" s="42"/>
      <c r="D58" s="43">
        <f>SUM(D51:D54)+D55+D56</f>
        <v>34.21</v>
      </c>
      <c r="E58" s="43">
        <f>SUM(E51:E54)+E55+E56</f>
        <v>23.57</v>
      </c>
      <c r="F58" s="43">
        <f>SUM(F51:F54)+F55+F56</f>
        <v>108.41</v>
      </c>
      <c r="G58" s="43">
        <f>SUM(G51:G54)+G55+G56</f>
        <v>782.2</v>
      </c>
      <c r="H58" s="134">
        <f>SUM(H51:H54)+H55+H56</f>
        <v>74.72</v>
      </c>
    </row>
    <row r="59" spans="1:8" hidden="1">
      <c r="A59" s="160" t="s">
        <v>101</v>
      </c>
      <c r="B59" s="161"/>
      <c r="C59" s="161"/>
      <c r="D59" s="161"/>
      <c r="E59" s="161"/>
      <c r="F59" s="161"/>
      <c r="G59" s="161"/>
      <c r="H59" s="162"/>
    </row>
    <row r="60" spans="1:8" hidden="1">
      <c r="A60" s="17" t="s">
        <v>124</v>
      </c>
      <c r="B60" s="18">
        <v>200</v>
      </c>
      <c r="C60" s="18"/>
      <c r="D60" s="19">
        <v>16.91</v>
      </c>
      <c r="E60" s="19">
        <v>23.97</v>
      </c>
      <c r="F60" s="19">
        <v>4.32</v>
      </c>
      <c r="G60" s="19">
        <v>300.7</v>
      </c>
      <c r="H60" s="20">
        <v>52.04</v>
      </c>
    </row>
    <row r="61" spans="1:8" hidden="1">
      <c r="A61" s="21" t="s">
        <v>87</v>
      </c>
      <c r="B61" s="18">
        <v>200</v>
      </c>
      <c r="C61" s="18"/>
      <c r="D61" s="19">
        <v>1.55</v>
      </c>
      <c r="E61" s="19">
        <v>1.1399999999999999</v>
      </c>
      <c r="F61" s="19">
        <v>2.2400000000000002</v>
      </c>
      <c r="G61" s="19">
        <v>25.5</v>
      </c>
      <c r="H61" s="25">
        <v>4.43</v>
      </c>
    </row>
    <row r="62" spans="1:8" hidden="1">
      <c r="A62" s="21" t="s">
        <v>42</v>
      </c>
      <c r="B62" s="45">
        <v>60</v>
      </c>
      <c r="C62" s="45"/>
      <c r="D62" s="46">
        <v>3.96</v>
      </c>
      <c r="E62" s="46">
        <v>0.72</v>
      </c>
      <c r="F62" s="46">
        <v>20.04</v>
      </c>
      <c r="G62" s="46">
        <v>102.5</v>
      </c>
      <c r="H62" s="25">
        <v>6.32</v>
      </c>
    </row>
    <row r="63" spans="1:8" hidden="1">
      <c r="A63" s="22" t="s">
        <v>27</v>
      </c>
      <c r="B63" s="33">
        <v>180</v>
      </c>
      <c r="C63" s="18"/>
      <c r="D63" s="34">
        <v>0.7</v>
      </c>
      <c r="E63" s="34">
        <v>0.7</v>
      </c>
      <c r="F63" s="34">
        <v>17.600000000000001</v>
      </c>
      <c r="G63" s="34">
        <v>79.900000000000006</v>
      </c>
      <c r="H63" s="25">
        <v>22.5</v>
      </c>
    </row>
    <row r="64" spans="1:8" hidden="1">
      <c r="A64" s="22" t="s">
        <v>128</v>
      </c>
      <c r="B64" s="18">
        <v>200</v>
      </c>
      <c r="C64" s="18"/>
      <c r="D64" s="34">
        <v>1</v>
      </c>
      <c r="E64" s="34">
        <v>0.2</v>
      </c>
      <c r="F64" s="34">
        <v>20.2</v>
      </c>
      <c r="G64" s="34">
        <v>86.6</v>
      </c>
      <c r="H64" s="25">
        <v>31</v>
      </c>
    </row>
    <row r="65" spans="1:10" hidden="1">
      <c r="A65" s="26" t="s">
        <v>18</v>
      </c>
      <c r="B65" s="27">
        <f>SUM(B60:B63)</f>
        <v>640</v>
      </c>
      <c r="C65" s="27"/>
      <c r="D65" s="27">
        <f>SUM(D60:D63)</f>
        <v>23.12</v>
      </c>
      <c r="E65" s="27">
        <f>SUM(E60:E63)</f>
        <v>26.529999999999998</v>
      </c>
      <c r="F65" s="28">
        <f>SUM(F60:F63)</f>
        <v>44.2</v>
      </c>
      <c r="G65" s="28">
        <f>G60+G61+G62+G63</f>
        <v>508.6</v>
      </c>
      <c r="H65" s="97">
        <f>H60+H61++H63+H62+H64</f>
        <v>116.28999999999999</v>
      </c>
    </row>
    <row r="66" spans="1:10" hidden="1">
      <c r="A66" s="147" t="s">
        <v>129</v>
      </c>
      <c r="B66" s="148"/>
      <c r="C66" s="148"/>
      <c r="D66" s="148"/>
      <c r="E66" s="148"/>
      <c r="F66" s="148"/>
      <c r="G66" s="148"/>
      <c r="H66" s="149"/>
    </row>
    <row r="67" spans="1:10" hidden="1">
      <c r="A67" s="22" t="s">
        <v>93</v>
      </c>
      <c r="B67" s="18">
        <v>200</v>
      </c>
      <c r="C67" s="18"/>
      <c r="D67" s="19">
        <v>4.7</v>
      </c>
      <c r="E67" s="19">
        <v>5.7</v>
      </c>
      <c r="F67" s="19">
        <v>10.1</v>
      </c>
      <c r="G67" s="19">
        <v>110.4</v>
      </c>
      <c r="H67" s="25">
        <v>7.94</v>
      </c>
    </row>
    <row r="68" spans="1:10" hidden="1">
      <c r="A68" s="22" t="s">
        <v>126</v>
      </c>
      <c r="B68" s="18">
        <v>250</v>
      </c>
      <c r="C68" s="18"/>
      <c r="D68" s="19">
        <v>23.1</v>
      </c>
      <c r="E68" s="19">
        <v>9.3000000000000007</v>
      </c>
      <c r="F68" s="19">
        <v>41.3</v>
      </c>
      <c r="G68" s="19">
        <v>341.5</v>
      </c>
      <c r="H68" s="25">
        <v>43.57</v>
      </c>
    </row>
    <row r="69" spans="1:10" hidden="1">
      <c r="A69" s="22" t="s">
        <v>130</v>
      </c>
      <c r="B69" s="18">
        <v>200</v>
      </c>
      <c r="C69" s="18"/>
      <c r="D69" s="19">
        <v>0.5</v>
      </c>
      <c r="E69" s="19">
        <v>0</v>
      </c>
      <c r="F69" s="19">
        <v>19.8</v>
      </c>
      <c r="G69" s="19">
        <v>81</v>
      </c>
      <c r="H69" s="25">
        <v>3.89</v>
      </c>
    </row>
    <row r="70" spans="1:10" hidden="1">
      <c r="A70" s="21" t="s">
        <v>42</v>
      </c>
      <c r="B70" s="45">
        <v>60</v>
      </c>
      <c r="C70" s="45"/>
      <c r="D70" s="46">
        <v>3.96</v>
      </c>
      <c r="E70" s="46">
        <v>0.72</v>
      </c>
      <c r="F70" s="46">
        <v>20.04</v>
      </c>
      <c r="G70" s="46">
        <v>102.5</v>
      </c>
      <c r="H70" s="25">
        <v>6.32</v>
      </c>
    </row>
    <row r="71" spans="1:10" hidden="1">
      <c r="A71" s="22"/>
      <c r="B71" s="18"/>
      <c r="C71" s="18"/>
      <c r="D71" s="34"/>
      <c r="E71" s="34"/>
      <c r="F71" s="34"/>
      <c r="G71" s="34"/>
      <c r="H71" s="25"/>
    </row>
    <row r="72" spans="1:10" hidden="1">
      <c r="A72" s="26" t="s">
        <v>18</v>
      </c>
      <c r="B72" s="27">
        <f>B67+B68+B69+B70</f>
        <v>710</v>
      </c>
      <c r="C72" s="27"/>
      <c r="D72" s="28">
        <f>D67+D68+D69+D70</f>
        <v>32.26</v>
      </c>
      <c r="E72" s="28">
        <f>E67+E68+E69+E70</f>
        <v>15.72</v>
      </c>
      <c r="F72" s="28">
        <f>F67+F68+F69+F70</f>
        <v>91.240000000000009</v>
      </c>
      <c r="G72" s="28">
        <f>G67+G68+G69+G70</f>
        <v>635.4</v>
      </c>
      <c r="H72" s="102">
        <f>H67+H68+H69+H70+H71</f>
        <v>61.72</v>
      </c>
      <c r="I72" t="s">
        <v>25</v>
      </c>
      <c r="J72" s="32">
        <f>H72+H65</f>
        <v>178.01</v>
      </c>
    </row>
    <row r="73" spans="1:10">
      <c r="A73" s="160" t="s">
        <v>105</v>
      </c>
      <c r="B73" s="161"/>
      <c r="C73" s="161"/>
      <c r="D73" s="161"/>
      <c r="E73" s="161"/>
      <c r="F73" s="161"/>
      <c r="G73" s="161"/>
      <c r="H73" s="162"/>
    </row>
    <row r="74" spans="1:10">
      <c r="A74" s="17" t="s">
        <v>124</v>
      </c>
      <c r="B74" s="18">
        <v>200</v>
      </c>
      <c r="C74" s="18"/>
      <c r="D74" s="19">
        <v>16.91</v>
      </c>
      <c r="E74" s="19">
        <v>23.97</v>
      </c>
      <c r="F74" s="19">
        <v>4.32</v>
      </c>
      <c r="G74" s="19">
        <v>300.7</v>
      </c>
      <c r="H74" s="20"/>
    </row>
    <row r="75" spans="1:10">
      <c r="A75" s="21" t="s">
        <v>87</v>
      </c>
      <c r="B75" s="18">
        <v>200</v>
      </c>
      <c r="C75" s="18"/>
      <c r="D75" s="19">
        <v>1.55</v>
      </c>
      <c r="E75" s="19">
        <v>1.1399999999999999</v>
      </c>
      <c r="F75" s="19">
        <v>2.2400000000000002</v>
      </c>
      <c r="G75" s="19">
        <v>25.5</v>
      </c>
      <c r="H75" s="25"/>
    </row>
    <row r="76" spans="1:10">
      <c r="A76" s="21" t="s">
        <v>42</v>
      </c>
      <c r="B76" s="45">
        <v>60</v>
      </c>
      <c r="C76" s="45"/>
      <c r="D76" s="46">
        <v>3.96</v>
      </c>
      <c r="E76" s="46">
        <v>0.72</v>
      </c>
      <c r="F76" s="46">
        <v>20.04</v>
      </c>
      <c r="G76" s="46">
        <v>102.5</v>
      </c>
      <c r="H76" s="25"/>
    </row>
    <row r="77" spans="1:10" ht="0.75" customHeight="1">
      <c r="A77" s="22"/>
      <c r="B77" s="33"/>
      <c r="C77" s="18"/>
      <c r="D77" s="34"/>
      <c r="E77" s="34"/>
      <c r="F77" s="34"/>
      <c r="G77" s="34"/>
      <c r="H77" s="25"/>
    </row>
    <row r="78" spans="1:10">
      <c r="A78" s="22" t="s">
        <v>128</v>
      </c>
      <c r="B78" s="18">
        <v>200</v>
      </c>
      <c r="C78" s="18"/>
      <c r="D78" s="34">
        <v>1</v>
      </c>
      <c r="E78" s="34">
        <v>0.2</v>
      </c>
      <c r="F78" s="34">
        <v>20.2</v>
      </c>
      <c r="G78" s="34">
        <v>86.6</v>
      </c>
      <c r="H78" s="25"/>
    </row>
    <row r="79" spans="1:10">
      <c r="A79" s="26" t="s">
        <v>18</v>
      </c>
      <c r="B79" s="27">
        <f>SUM(B74:B77)</f>
        <v>460</v>
      </c>
      <c r="C79" s="27"/>
      <c r="D79" s="27">
        <f>SUM(D74:D77)</f>
        <v>22.42</v>
      </c>
      <c r="E79" s="27">
        <f>SUM(E74:E77)</f>
        <v>25.83</v>
      </c>
      <c r="F79" s="28">
        <f>SUM(F74:F77)</f>
        <v>26.6</v>
      </c>
      <c r="G79" s="28">
        <f>G74+G75+G76+G77</f>
        <v>428.7</v>
      </c>
      <c r="H79" s="97"/>
    </row>
    <row r="80" spans="1:10">
      <c r="A80" s="147" t="s">
        <v>131</v>
      </c>
      <c r="B80" s="148"/>
      <c r="C80" s="148"/>
      <c r="D80" s="148"/>
      <c r="E80" s="148"/>
      <c r="F80" s="148"/>
      <c r="G80" s="148"/>
      <c r="H80" s="149"/>
    </row>
    <row r="81" spans="1:10">
      <c r="A81" s="22" t="s">
        <v>93</v>
      </c>
      <c r="B81" s="18">
        <v>200</v>
      </c>
      <c r="C81" s="18"/>
      <c r="D81" s="19">
        <v>4.7</v>
      </c>
      <c r="E81" s="19">
        <v>5.7</v>
      </c>
      <c r="F81" s="19">
        <v>10.1</v>
      </c>
      <c r="G81" s="19">
        <v>110.4</v>
      </c>
      <c r="H81" s="25"/>
    </row>
    <row r="82" spans="1:10">
      <c r="A82" s="22" t="s">
        <v>126</v>
      </c>
      <c r="B82" s="18">
        <v>250</v>
      </c>
      <c r="C82" s="18"/>
      <c r="D82" s="19">
        <v>23.1</v>
      </c>
      <c r="E82" s="19">
        <v>9.3000000000000007</v>
      </c>
      <c r="F82" s="19">
        <v>41.3</v>
      </c>
      <c r="G82" s="19">
        <v>341.5</v>
      </c>
      <c r="H82" s="25"/>
    </row>
    <row r="83" spans="1:10">
      <c r="A83" s="22" t="s">
        <v>130</v>
      </c>
      <c r="B83" s="18">
        <v>200</v>
      </c>
      <c r="C83" s="18"/>
      <c r="D83" s="19">
        <v>0.5</v>
      </c>
      <c r="E83" s="19">
        <v>0</v>
      </c>
      <c r="F83" s="19">
        <v>19.8</v>
      </c>
      <c r="G83" s="19">
        <v>81</v>
      </c>
      <c r="H83" s="25"/>
    </row>
    <row r="84" spans="1:10">
      <c r="A84" s="21" t="s">
        <v>42</v>
      </c>
      <c r="B84" s="45">
        <v>60</v>
      </c>
      <c r="C84" s="45"/>
      <c r="D84" s="46">
        <v>3.96</v>
      </c>
      <c r="E84" s="46">
        <v>0.72</v>
      </c>
      <c r="F84" s="46">
        <v>20.04</v>
      </c>
      <c r="G84" s="46">
        <v>102.5</v>
      </c>
      <c r="H84" s="25"/>
    </row>
    <row r="85" spans="1:10" hidden="1">
      <c r="A85" s="22"/>
      <c r="B85" s="18"/>
      <c r="C85" s="33"/>
      <c r="D85" s="34"/>
      <c r="E85" s="34"/>
      <c r="F85" s="34"/>
      <c r="G85" s="34"/>
      <c r="H85" s="25"/>
    </row>
    <row r="86" spans="1:10">
      <c r="A86" s="26" t="s">
        <v>18</v>
      </c>
      <c r="B86" s="27">
        <f>B81+B82+B83+B84</f>
        <v>710</v>
      </c>
      <c r="C86" s="27"/>
      <c r="D86" s="28">
        <f>D81+D82+D83+D84</f>
        <v>32.26</v>
      </c>
      <c r="E86" s="28">
        <f>E81+E82+E83+E84</f>
        <v>15.72</v>
      </c>
      <c r="F86" s="28">
        <f>F81+F82+F83+F84</f>
        <v>91.240000000000009</v>
      </c>
      <c r="G86" s="28">
        <f>G81+G82+G83+G84</f>
        <v>635.4</v>
      </c>
      <c r="H86" s="102"/>
      <c r="I86" t="s">
        <v>25</v>
      </c>
      <c r="J86" s="32">
        <f>H86+H79</f>
        <v>0</v>
      </c>
    </row>
    <row r="88" spans="1:10">
      <c r="A88" s="61" t="s">
        <v>58</v>
      </c>
      <c r="B88" s="62"/>
      <c r="C88" s="63"/>
      <c r="D88" s="3" t="s">
        <v>59</v>
      </c>
    </row>
  </sheetData>
  <mergeCells count="17">
    <mergeCell ref="A50:H50"/>
    <mergeCell ref="A59:H59"/>
    <mergeCell ref="A66:H66"/>
    <mergeCell ref="A73:H73"/>
    <mergeCell ref="A80:H80"/>
    <mergeCell ref="A44:H44"/>
    <mergeCell ref="A6:D6"/>
    <mergeCell ref="A8:A9"/>
    <mergeCell ref="B8:B9"/>
    <mergeCell ref="D8:F8"/>
    <mergeCell ref="G8:G9"/>
    <mergeCell ref="H8:H9"/>
    <mergeCell ref="A10:H10"/>
    <mergeCell ref="A16:H16"/>
    <mergeCell ref="A23:H23"/>
    <mergeCell ref="A29:H29"/>
    <mergeCell ref="A37:H37"/>
  </mergeCells>
  <pageMargins left="0.39370078740157483" right="0.39370078740157483" top="0.39370078740157483" bottom="0.39370078740157483" header="0" footer="0"/>
  <pageSetup paperSize="9" scale="5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opLeftCell="A7" workbookViewId="0">
      <selection activeCell="D31" sqref="D31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.5703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132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18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23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24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24" t="s">
        <v>47</v>
      </c>
      <c r="B11" s="18">
        <v>200</v>
      </c>
      <c r="C11" s="18"/>
      <c r="D11" s="19">
        <v>5.9</v>
      </c>
      <c r="E11" s="19">
        <v>5.8</v>
      </c>
      <c r="F11" s="19">
        <v>33</v>
      </c>
      <c r="G11" s="19">
        <v>207.8</v>
      </c>
      <c r="H11" s="20">
        <v>13.99</v>
      </c>
    </row>
    <row r="12" spans="1:8" ht="15" customHeight="1">
      <c r="A12" s="24" t="s">
        <v>48</v>
      </c>
      <c r="B12" s="18">
        <v>200</v>
      </c>
      <c r="C12" s="18"/>
      <c r="D12" s="19">
        <v>4.7</v>
      </c>
      <c r="E12" s="19">
        <v>3.5</v>
      </c>
      <c r="F12" s="19">
        <v>12.5</v>
      </c>
      <c r="G12" s="19">
        <v>100.4</v>
      </c>
      <c r="H12" s="20">
        <v>14.29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>
        <v>4.0999999999999996</v>
      </c>
    </row>
    <row r="14" spans="1:8" ht="1.5" customHeight="1">
      <c r="A14" s="22"/>
      <c r="B14" s="18"/>
      <c r="C14" s="18"/>
      <c r="D14" s="19"/>
      <c r="E14" s="19"/>
      <c r="F14" s="19"/>
      <c r="G14" s="19"/>
      <c r="H14" s="20"/>
    </row>
    <row r="15" spans="1:8" ht="15" customHeight="1">
      <c r="A15" s="24" t="s">
        <v>49</v>
      </c>
      <c r="B15" s="45">
        <v>230</v>
      </c>
      <c r="C15" s="18"/>
      <c r="D15" s="19">
        <v>1.4</v>
      </c>
      <c r="E15" s="19">
        <v>0.3</v>
      </c>
      <c r="F15" s="19">
        <v>12.2</v>
      </c>
      <c r="G15" s="19">
        <v>56.7</v>
      </c>
      <c r="H15" s="20">
        <v>55.2</v>
      </c>
    </row>
    <row r="16" spans="1:8" ht="15" customHeight="1">
      <c r="A16" s="22"/>
      <c r="B16" s="18"/>
      <c r="C16" s="18"/>
      <c r="D16" s="19"/>
      <c r="E16" s="19"/>
      <c r="F16" s="19"/>
      <c r="G16" s="19"/>
      <c r="H16" s="20"/>
    </row>
    <row r="17" spans="1:10" ht="15" customHeight="1">
      <c r="A17" s="26" t="s">
        <v>18</v>
      </c>
      <c r="B17" s="27">
        <f>SUM(B11:B15)</f>
        <v>680</v>
      </c>
      <c r="C17" s="27"/>
      <c r="D17" s="28">
        <f>SUM(D11:D14)+D15</f>
        <v>16.600000000000001</v>
      </c>
      <c r="E17" s="28">
        <f>SUM(E11:E14)+E15</f>
        <v>10.100000000000001</v>
      </c>
      <c r="F17" s="28">
        <f>SUM(F11:F14)+F15</f>
        <v>87.2</v>
      </c>
      <c r="G17" s="28">
        <f>SUM(G11:G14)+G15</f>
        <v>505.50000000000006</v>
      </c>
      <c r="H17" s="29">
        <f>SUM(H11:H14)+H15</f>
        <v>87.580000000000013</v>
      </c>
    </row>
    <row r="18" spans="1:10" ht="15" customHeight="1">
      <c r="A18" s="147" t="s">
        <v>19</v>
      </c>
      <c r="B18" s="148"/>
      <c r="C18" s="148"/>
      <c r="D18" s="148"/>
      <c r="E18" s="148"/>
      <c r="F18" s="148"/>
      <c r="G18" s="148"/>
      <c r="H18" s="149"/>
    </row>
    <row r="19" spans="1:10" ht="15" customHeight="1">
      <c r="A19" s="24" t="s">
        <v>50</v>
      </c>
      <c r="B19" s="18">
        <v>200</v>
      </c>
      <c r="C19" s="18"/>
      <c r="D19" s="19">
        <v>5.9</v>
      </c>
      <c r="E19" s="19">
        <v>6.8</v>
      </c>
      <c r="F19" s="19">
        <v>12.5</v>
      </c>
      <c r="G19" s="19">
        <v>134.6</v>
      </c>
      <c r="H19" s="20">
        <v>23.29</v>
      </c>
    </row>
    <row r="20" spans="1:10" ht="15" customHeight="1">
      <c r="A20" s="22" t="s">
        <v>51</v>
      </c>
      <c r="B20" s="18">
        <v>180</v>
      </c>
      <c r="C20" s="18"/>
      <c r="D20" s="19">
        <v>6.4</v>
      </c>
      <c r="E20" s="19">
        <v>5.9</v>
      </c>
      <c r="F20" s="19">
        <v>39.4</v>
      </c>
      <c r="G20" s="19">
        <v>236.2</v>
      </c>
      <c r="H20" s="20">
        <v>10.6</v>
      </c>
    </row>
    <row r="21" spans="1:10" ht="15" customHeight="1">
      <c r="A21" s="22" t="s">
        <v>52</v>
      </c>
      <c r="B21" s="18">
        <v>100</v>
      </c>
      <c r="C21" s="18"/>
      <c r="D21" s="19">
        <v>19.100000000000001</v>
      </c>
      <c r="E21" s="19">
        <v>4.3</v>
      </c>
      <c r="F21" s="19">
        <v>13.4</v>
      </c>
      <c r="G21" s="19">
        <v>168.6</v>
      </c>
      <c r="H21" s="20">
        <v>42.68</v>
      </c>
    </row>
    <row r="22" spans="1:10" ht="15" customHeight="1">
      <c r="A22" s="22" t="s">
        <v>23</v>
      </c>
      <c r="B22" s="18">
        <v>50</v>
      </c>
      <c r="C22" s="18"/>
      <c r="D22" s="19">
        <v>1.6</v>
      </c>
      <c r="E22" s="19">
        <v>1.2</v>
      </c>
      <c r="F22" s="19">
        <v>4.5</v>
      </c>
      <c r="G22" s="19">
        <v>35.299999999999997</v>
      </c>
      <c r="H22" s="20">
        <v>5.31</v>
      </c>
    </row>
    <row r="23" spans="1:10" ht="15" customHeight="1">
      <c r="A23" s="22" t="s">
        <v>30</v>
      </c>
      <c r="B23" s="18">
        <v>200</v>
      </c>
      <c r="C23" s="18"/>
      <c r="D23" s="19">
        <v>0.2</v>
      </c>
      <c r="E23" s="19">
        <v>0</v>
      </c>
      <c r="F23" s="19">
        <v>6.4</v>
      </c>
      <c r="G23" s="19">
        <v>26.8</v>
      </c>
      <c r="H23" s="20">
        <v>1.29</v>
      </c>
      <c r="J23">
        <f>J27</f>
        <v>0</v>
      </c>
    </row>
    <row r="24" spans="1:10" ht="15" customHeight="1">
      <c r="A24" s="22" t="s">
        <v>16</v>
      </c>
      <c r="B24" s="18">
        <v>50</v>
      </c>
      <c r="C24" s="18"/>
      <c r="D24" s="19">
        <v>4.5999999999999996</v>
      </c>
      <c r="E24" s="19">
        <v>0.5</v>
      </c>
      <c r="F24" s="19">
        <v>29.5</v>
      </c>
      <c r="G24" s="19">
        <v>140.6</v>
      </c>
      <c r="H24" s="20">
        <v>4.0999999999999996</v>
      </c>
    </row>
    <row r="25" spans="1:10" ht="15" customHeight="1">
      <c r="A25" s="26" t="s">
        <v>18</v>
      </c>
      <c r="B25" s="27">
        <f>SUM(B19:B24)</f>
        <v>780</v>
      </c>
      <c r="C25" s="27"/>
      <c r="D25" s="27">
        <f>SUM(D19:D24)</f>
        <v>37.800000000000004</v>
      </c>
      <c r="E25" s="27">
        <f>SUM(E19:E24)</f>
        <v>18.7</v>
      </c>
      <c r="F25" s="27">
        <f>SUM(F19:F24)</f>
        <v>105.7</v>
      </c>
      <c r="G25" s="27">
        <f>SUM(G19:G24)</f>
        <v>742.09999999999991</v>
      </c>
      <c r="H25" s="35">
        <f>SUM(H19:H24)</f>
        <v>87.27</v>
      </c>
      <c r="I25" t="s">
        <v>25</v>
      </c>
      <c r="J25" s="32">
        <f>H17+H25</f>
        <v>174.85000000000002</v>
      </c>
    </row>
    <row r="26" spans="1:10" ht="15" customHeight="1">
      <c r="A26" s="160" t="s">
        <v>26</v>
      </c>
      <c r="B26" s="161"/>
      <c r="C26" s="161"/>
      <c r="D26" s="161"/>
      <c r="E26" s="161"/>
      <c r="F26" s="161"/>
      <c r="G26" s="161"/>
      <c r="H26" s="162"/>
    </row>
    <row r="27" spans="1:10" ht="15" customHeight="1">
      <c r="A27" s="24" t="s">
        <v>47</v>
      </c>
      <c r="B27" s="18">
        <v>200</v>
      </c>
      <c r="C27" s="18"/>
      <c r="D27" s="19">
        <v>5.9</v>
      </c>
      <c r="E27" s="19">
        <v>5.8</v>
      </c>
      <c r="F27" s="19">
        <v>33</v>
      </c>
      <c r="G27" s="19">
        <v>207.8</v>
      </c>
      <c r="H27" s="20">
        <v>13.99</v>
      </c>
    </row>
    <row r="28" spans="1:10" ht="15" customHeight="1">
      <c r="A28" s="24" t="s">
        <v>48</v>
      </c>
      <c r="B28" s="18">
        <v>200</v>
      </c>
      <c r="C28" s="18"/>
      <c r="D28" s="19">
        <v>4.7</v>
      </c>
      <c r="E28" s="19">
        <v>3.5</v>
      </c>
      <c r="F28" s="19">
        <v>12.5</v>
      </c>
      <c r="G28" s="19">
        <v>100.4</v>
      </c>
      <c r="H28" s="20">
        <v>14.29</v>
      </c>
    </row>
    <row r="29" spans="1:10" ht="15" customHeight="1">
      <c r="A29" s="22" t="s">
        <v>16</v>
      </c>
      <c r="B29" s="18">
        <v>50</v>
      </c>
      <c r="C29" s="18"/>
      <c r="D29" s="19">
        <v>4.5999999999999996</v>
      </c>
      <c r="E29" s="19">
        <v>0.5</v>
      </c>
      <c r="F29" s="19">
        <v>29.5</v>
      </c>
      <c r="G29" s="19">
        <v>140.6</v>
      </c>
      <c r="H29" s="20">
        <v>4.0999999999999996</v>
      </c>
    </row>
    <row r="30" spans="1:10" ht="15" customHeight="1">
      <c r="A30" s="24" t="s">
        <v>49</v>
      </c>
      <c r="B30" s="45">
        <v>230</v>
      </c>
      <c r="C30" s="18"/>
      <c r="D30" s="19">
        <v>1.4</v>
      </c>
      <c r="E30" s="19">
        <v>0.3</v>
      </c>
      <c r="F30" s="19">
        <v>12.2</v>
      </c>
      <c r="G30" s="19">
        <v>56.7</v>
      </c>
      <c r="H30" s="20">
        <v>55.2</v>
      </c>
    </row>
    <row r="31" spans="1:10" ht="15" customHeight="1">
      <c r="A31" s="22" t="s">
        <v>53</v>
      </c>
      <c r="B31" s="18">
        <v>40</v>
      </c>
      <c r="C31" s="58"/>
      <c r="D31" s="19">
        <v>2.2000000000000002</v>
      </c>
      <c r="E31" s="19">
        <v>2.6</v>
      </c>
      <c r="F31" s="19">
        <v>13.96</v>
      </c>
      <c r="G31" s="19">
        <v>84.36</v>
      </c>
      <c r="H31" s="30">
        <v>20</v>
      </c>
    </row>
    <row r="32" spans="1:10" ht="15" customHeight="1">
      <c r="A32" s="24"/>
      <c r="B32" s="45"/>
      <c r="C32" s="18"/>
      <c r="D32" s="19"/>
      <c r="E32" s="19"/>
      <c r="F32" s="19"/>
      <c r="G32" s="19"/>
      <c r="H32" s="20"/>
    </row>
    <row r="33" spans="1:17" ht="15" customHeight="1">
      <c r="A33" s="26" t="s">
        <v>18</v>
      </c>
      <c r="B33" s="27">
        <f>SUM(B27:B31)+B32</f>
        <v>720</v>
      </c>
      <c r="C33" s="27"/>
      <c r="D33" s="28">
        <f>SUM(D27:D31)+D32</f>
        <v>18.8</v>
      </c>
      <c r="E33" s="28">
        <f>SUM(E27:E31)+E32</f>
        <v>12.700000000000001</v>
      </c>
      <c r="F33" s="28">
        <f>SUM(F27:F31)+F32</f>
        <v>101.16</v>
      </c>
      <c r="G33" s="28">
        <f>SUM(G27:G31)+G32</f>
        <v>589.86</v>
      </c>
      <c r="H33" s="29">
        <f>SUM(H27:H31)+H32</f>
        <v>107.58000000000001</v>
      </c>
    </row>
    <row r="34" spans="1:17" ht="15" customHeight="1">
      <c r="A34" s="147" t="s">
        <v>28</v>
      </c>
      <c r="B34" s="148"/>
      <c r="C34" s="148"/>
      <c r="D34" s="148"/>
      <c r="E34" s="148"/>
      <c r="F34" s="148"/>
      <c r="G34" s="148"/>
      <c r="H34" s="149"/>
    </row>
    <row r="35" spans="1:17" ht="15" customHeight="1">
      <c r="A35" s="24" t="s">
        <v>50</v>
      </c>
      <c r="B35" s="18">
        <v>200</v>
      </c>
      <c r="C35" s="18"/>
      <c r="D35" s="19">
        <v>5.9</v>
      </c>
      <c r="E35" s="19">
        <v>6.8</v>
      </c>
      <c r="F35" s="19">
        <v>12.5</v>
      </c>
      <c r="G35" s="19">
        <v>134.6</v>
      </c>
      <c r="H35" s="20">
        <v>23.29</v>
      </c>
    </row>
    <row r="36" spans="1:17" ht="15" customHeight="1">
      <c r="A36" s="22" t="s">
        <v>51</v>
      </c>
      <c r="B36" s="18">
        <v>180</v>
      </c>
      <c r="C36" s="18"/>
      <c r="D36" s="19">
        <v>6.4</v>
      </c>
      <c r="E36" s="19">
        <v>5.9</v>
      </c>
      <c r="F36" s="19">
        <v>39.4</v>
      </c>
      <c r="G36" s="19">
        <v>236.2</v>
      </c>
      <c r="H36" s="20">
        <v>10.6</v>
      </c>
      <c r="Q36" t="s">
        <v>54</v>
      </c>
    </row>
    <row r="37" spans="1:17" ht="15" customHeight="1">
      <c r="A37" s="22" t="s">
        <v>52</v>
      </c>
      <c r="B37" s="18">
        <v>100</v>
      </c>
      <c r="C37" s="18"/>
      <c r="D37" s="19">
        <v>19.100000000000001</v>
      </c>
      <c r="E37" s="19">
        <v>4.3</v>
      </c>
      <c r="F37" s="19">
        <v>13.4</v>
      </c>
      <c r="G37" s="19">
        <v>168.6</v>
      </c>
      <c r="H37" s="20">
        <v>42.68</v>
      </c>
    </row>
    <row r="38" spans="1:17" ht="15" customHeight="1">
      <c r="A38" s="22" t="s">
        <v>23</v>
      </c>
      <c r="B38" s="18">
        <v>50</v>
      </c>
      <c r="C38" s="18"/>
      <c r="D38" s="19">
        <v>1.6</v>
      </c>
      <c r="E38" s="19">
        <v>1.2</v>
      </c>
      <c r="F38" s="19">
        <v>4.5</v>
      </c>
      <c r="G38" s="19">
        <v>35.299999999999997</v>
      </c>
      <c r="H38" s="20">
        <v>5.31</v>
      </c>
    </row>
    <row r="39" spans="1:17" ht="15" customHeight="1">
      <c r="A39" s="22" t="s">
        <v>30</v>
      </c>
      <c r="B39" s="18">
        <v>200</v>
      </c>
      <c r="C39" s="18"/>
      <c r="D39" s="19">
        <v>0.2</v>
      </c>
      <c r="E39" s="19">
        <v>0</v>
      </c>
      <c r="F39" s="19">
        <v>6.4</v>
      </c>
      <c r="G39" s="19">
        <v>26.8</v>
      </c>
      <c r="H39" s="20">
        <v>1.29</v>
      </c>
    </row>
    <row r="40" spans="1:17" ht="15" customHeight="1">
      <c r="A40" s="22" t="s">
        <v>16</v>
      </c>
      <c r="B40" s="18">
        <v>50</v>
      </c>
      <c r="C40" s="18"/>
      <c r="D40" s="19">
        <v>4.5999999999999996</v>
      </c>
      <c r="E40" s="19">
        <v>0.5</v>
      </c>
      <c r="F40" s="19">
        <v>29.5</v>
      </c>
      <c r="G40" s="19">
        <v>140.6</v>
      </c>
      <c r="H40" s="20">
        <v>4.0999999999999996</v>
      </c>
    </row>
    <row r="41" spans="1:17" ht="15" customHeight="1">
      <c r="A41" s="24"/>
      <c r="B41" s="45"/>
      <c r="C41" s="18"/>
      <c r="D41" s="19"/>
      <c r="E41" s="19"/>
      <c r="F41" s="19"/>
      <c r="G41" s="19"/>
      <c r="H41" s="20"/>
    </row>
    <row r="42" spans="1:17" ht="15" customHeight="1">
      <c r="A42" s="26" t="s">
        <v>18</v>
      </c>
      <c r="B42" s="27">
        <f>SUM(B35:B40)</f>
        <v>780</v>
      </c>
      <c r="C42" s="27"/>
      <c r="D42" s="27">
        <f>SUM(D35:D40)</f>
        <v>37.800000000000004</v>
      </c>
      <c r="E42" s="27">
        <f>SUM(E35:E40)</f>
        <v>18.7</v>
      </c>
      <c r="F42" s="27">
        <f>SUM(F35:F40)</f>
        <v>105.7</v>
      </c>
      <c r="G42" s="27">
        <f>SUM(G35:G40)</f>
        <v>742.09999999999991</v>
      </c>
      <c r="H42" s="35">
        <f>SUM(H35:H40)+H41</f>
        <v>87.27</v>
      </c>
      <c r="I42" t="s">
        <v>25</v>
      </c>
      <c r="J42" s="32">
        <f>H33+H42</f>
        <v>194.85000000000002</v>
      </c>
    </row>
    <row r="43" spans="1:17" ht="15" customHeight="1">
      <c r="A43" s="147" t="s">
        <v>29</v>
      </c>
      <c r="B43" s="148"/>
      <c r="C43" s="148"/>
      <c r="D43" s="148"/>
      <c r="E43" s="148"/>
      <c r="F43" s="148"/>
      <c r="G43" s="148"/>
      <c r="H43" s="149"/>
    </row>
    <row r="44" spans="1:17" ht="15" customHeight="1">
      <c r="A44" s="24"/>
      <c r="B44" s="18"/>
      <c r="C44" s="18"/>
      <c r="D44" s="19"/>
      <c r="E44" s="19"/>
      <c r="F44" s="19"/>
      <c r="G44" s="19"/>
      <c r="H44" s="20"/>
    </row>
    <row r="45" spans="1:17" ht="15" customHeight="1">
      <c r="A45" s="22" t="s">
        <v>51</v>
      </c>
      <c r="B45" s="18">
        <v>180</v>
      </c>
      <c r="C45" s="18"/>
      <c r="D45" s="19">
        <v>6.4</v>
      </c>
      <c r="E45" s="19">
        <v>5.9</v>
      </c>
      <c r="F45" s="19">
        <v>39.4</v>
      </c>
      <c r="G45" s="19">
        <v>236.2</v>
      </c>
      <c r="H45" s="20">
        <v>10.6</v>
      </c>
    </row>
    <row r="46" spans="1:17" ht="15" customHeight="1">
      <c r="A46" s="22" t="s">
        <v>52</v>
      </c>
      <c r="B46" s="18">
        <v>100</v>
      </c>
      <c r="C46" s="18">
        <v>160</v>
      </c>
      <c r="D46" s="19">
        <v>19.100000000000001</v>
      </c>
      <c r="E46" s="19">
        <v>4.3</v>
      </c>
      <c r="F46" s="19">
        <v>13.4</v>
      </c>
      <c r="G46" s="19">
        <v>168.6</v>
      </c>
      <c r="H46" s="20">
        <v>42.68</v>
      </c>
    </row>
    <row r="47" spans="1:17" ht="15" customHeight="1">
      <c r="A47" s="22" t="s">
        <v>23</v>
      </c>
      <c r="B47" s="18">
        <v>50</v>
      </c>
      <c r="C47" s="18"/>
      <c r="D47" s="19">
        <v>1.6</v>
      </c>
      <c r="E47" s="19">
        <v>1.2</v>
      </c>
      <c r="F47" s="19">
        <v>4.5</v>
      </c>
      <c r="G47" s="19">
        <v>35.299999999999997</v>
      </c>
      <c r="H47" s="20">
        <v>5.31</v>
      </c>
    </row>
    <row r="48" spans="1:17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20">
        <v>1.29</v>
      </c>
    </row>
    <row r="49" spans="1:8" ht="15" customHeight="1">
      <c r="A49" s="22" t="s">
        <v>16</v>
      </c>
      <c r="B49" s="18">
        <v>60</v>
      </c>
      <c r="C49" s="18"/>
      <c r="D49" s="19">
        <v>4.5999999999999996</v>
      </c>
      <c r="E49" s="19">
        <v>0.5</v>
      </c>
      <c r="F49" s="19">
        <v>29.5</v>
      </c>
      <c r="G49" s="19">
        <v>140.6</v>
      </c>
      <c r="H49" s="20">
        <v>4.0999999999999996</v>
      </c>
    </row>
    <row r="50" spans="1:8" ht="15" customHeight="1">
      <c r="A50" s="26" t="s">
        <v>18</v>
      </c>
      <c r="B50" s="27">
        <f>B44+B45+B46+B47+B48+B49</f>
        <v>590</v>
      </c>
      <c r="C50" s="27"/>
      <c r="D50" s="28">
        <f>D44+D45+D46+D47+D48+D49</f>
        <v>31.9</v>
      </c>
      <c r="E50" s="28">
        <f>E44+E45+E46+E47+E48+E49</f>
        <v>11.899999999999999</v>
      </c>
      <c r="F50" s="28">
        <f>F44+F45+F46+F47+F48+F49</f>
        <v>93.199999999999989</v>
      </c>
      <c r="G50" s="28">
        <f>G44+G45+G46+G47+G48+G49</f>
        <v>607.5</v>
      </c>
      <c r="H50" s="35">
        <f>H44+H45+H46+H48+H47+H49</f>
        <v>63.980000000000004</v>
      </c>
    </row>
    <row r="51" spans="1:8" ht="15" customHeight="1">
      <c r="A51" s="147" t="s">
        <v>31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4" t="s">
        <v>50</v>
      </c>
      <c r="B52" s="18">
        <v>200</v>
      </c>
      <c r="C52" s="18"/>
      <c r="D52" s="19">
        <v>5.9</v>
      </c>
      <c r="E52" s="19">
        <v>6.8</v>
      </c>
      <c r="F52" s="19">
        <v>12.5</v>
      </c>
      <c r="G52" s="19">
        <v>134.6</v>
      </c>
      <c r="H52" s="20">
        <v>23.29</v>
      </c>
    </row>
    <row r="53" spans="1:8" ht="15" customHeight="1">
      <c r="A53" s="22" t="s">
        <v>51</v>
      </c>
      <c r="B53" s="18">
        <v>180</v>
      </c>
      <c r="C53" s="18"/>
      <c r="D53" s="19">
        <v>6.4</v>
      </c>
      <c r="E53" s="19">
        <v>5.9</v>
      </c>
      <c r="F53" s="19">
        <v>39.4</v>
      </c>
      <c r="G53" s="19">
        <v>236.2</v>
      </c>
      <c r="H53" s="20">
        <v>10.6</v>
      </c>
    </row>
    <row r="54" spans="1:8" ht="15" customHeight="1">
      <c r="A54" s="22" t="s">
        <v>52</v>
      </c>
      <c r="B54" s="18">
        <v>100</v>
      </c>
      <c r="C54" s="18"/>
      <c r="D54" s="19">
        <v>19.100000000000001</v>
      </c>
      <c r="E54" s="19">
        <v>4.3</v>
      </c>
      <c r="F54" s="19">
        <v>13.4</v>
      </c>
      <c r="G54" s="19">
        <v>168.6</v>
      </c>
      <c r="H54" s="20">
        <v>42.68</v>
      </c>
    </row>
    <row r="55" spans="1:8" ht="15" customHeight="1">
      <c r="A55" s="22" t="s">
        <v>23</v>
      </c>
      <c r="B55" s="18">
        <v>50</v>
      </c>
      <c r="C55" s="18"/>
      <c r="D55" s="19">
        <v>1.6</v>
      </c>
      <c r="E55" s="19">
        <v>1.2</v>
      </c>
      <c r="F55" s="19">
        <v>4.5</v>
      </c>
      <c r="G55" s="19">
        <v>35.299999999999997</v>
      </c>
      <c r="H55" s="20">
        <v>5.31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20">
        <v>1.29</v>
      </c>
    </row>
    <row r="57" spans="1:8" ht="15" customHeight="1">
      <c r="A57" s="22" t="s">
        <v>16</v>
      </c>
      <c r="B57" s="18">
        <v>50</v>
      </c>
      <c r="C57" s="18"/>
      <c r="D57" s="19">
        <v>4.5999999999999996</v>
      </c>
      <c r="E57" s="19">
        <v>0.5</v>
      </c>
      <c r="F57" s="19">
        <v>29.5</v>
      </c>
      <c r="G57" s="19">
        <v>140.6</v>
      </c>
      <c r="H57" s="20">
        <v>4.0999999999999996</v>
      </c>
    </row>
    <row r="58" spans="1:8" ht="15" customHeight="1">
      <c r="A58" s="26" t="s">
        <v>18</v>
      </c>
      <c r="B58" s="27">
        <f>SUM(B52:B57)</f>
        <v>780</v>
      </c>
      <c r="C58" s="27"/>
      <c r="D58" s="27">
        <f t="shared" ref="D58:H58" si="0">SUM(D52:D57)</f>
        <v>37.800000000000004</v>
      </c>
      <c r="E58" s="27">
        <f t="shared" si="0"/>
        <v>18.7</v>
      </c>
      <c r="F58" s="27">
        <f t="shared" si="0"/>
        <v>105.7</v>
      </c>
      <c r="G58" s="27">
        <f t="shared" si="0"/>
        <v>742.09999999999991</v>
      </c>
      <c r="H58" s="35">
        <f t="shared" si="0"/>
        <v>87.27</v>
      </c>
    </row>
    <row r="59" spans="1:8" ht="15" customHeight="1">
      <c r="A59" s="147" t="s">
        <v>32</v>
      </c>
      <c r="B59" s="148"/>
      <c r="C59" s="148"/>
      <c r="D59" s="148"/>
      <c r="E59" s="148"/>
      <c r="F59" s="148"/>
      <c r="G59" s="148"/>
      <c r="H59" s="149"/>
    </row>
    <row r="60" spans="1:8" ht="15" customHeight="1">
      <c r="A60" s="24" t="s">
        <v>50</v>
      </c>
      <c r="B60" s="18">
        <v>200</v>
      </c>
      <c r="C60" s="18"/>
      <c r="D60" s="19">
        <v>5.9</v>
      </c>
      <c r="E60" s="19">
        <v>6.8</v>
      </c>
      <c r="F60" s="19">
        <v>12.5</v>
      </c>
      <c r="G60" s="19">
        <v>134.6</v>
      </c>
      <c r="H60" s="20">
        <v>23.29</v>
      </c>
    </row>
    <row r="61" spans="1:8" ht="15" customHeight="1">
      <c r="A61" s="22" t="s">
        <v>51</v>
      </c>
      <c r="B61" s="18">
        <v>180</v>
      </c>
      <c r="C61" s="18"/>
      <c r="D61" s="19">
        <v>6.4</v>
      </c>
      <c r="E61" s="19">
        <v>5.9</v>
      </c>
      <c r="F61" s="19">
        <v>39.4</v>
      </c>
      <c r="G61" s="19">
        <v>236.2</v>
      </c>
      <c r="H61" s="20">
        <v>10.6</v>
      </c>
    </row>
    <row r="62" spans="1:8" ht="15" customHeight="1">
      <c r="A62" s="22" t="s">
        <v>52</v>
      </c>
      <c r="B62" s="18">
        <v>100</v>
      </c>
      <c r="C62" s="18"/>
      <c r="D62" s="19">
        <v>19.100000000000001</v>
      </c>
      <c r="E62" s="19">
        <v>4.3</v>
      </c>
      <c r="F62" s="19">
        <v>13.4</v>
      </c>
      <c r="G62" s="19">
        <v>168.6</v>
      </c>
      <c r="H62" s="20">
        <v>42.68</v>
      </c>
    </row>
    <row r="63" spans="1:8" ht="15" customHeight="1">
      <c r="A63" s="22" t="s">
        <v>23</v>
      </c>
      <c r="B63" s="18">
        <v>50</v>
      </c>
      <c r="C63" s="18"/>
      <c r="D63" s="19">
        <v>1.6</v>
      </c>
      <c r="E63" s="19">
        <v>1.2</v>
      </c>
      <c r="F63" s="19">
        <v>4.5</v>
      </c>
      <c r="G63" s="19">
        <v>35.299999999999997</v>
      </c>
      <c r="H63" s="20">
        <v>5.31</v>
      </c>
    </row>
    <row r="64" spans="1:8" ht="15" customHeight="1">
      <c r="A64" s="22" t="s">
        <v>30</v>
      </c>
      <c r="B64" s="18">
        <v>200</v>
      </c>
      <c r="C64" s="18"/>
      <c r="D64" s="19">
        <v>0.2</v>
      </c>
      <c r="E64" s="19">
        <v>0</v>
      </c>
      <c r="F64" s="19">
        <v>6.4</v>
      </c>
      <c r="G64" s="19">
        <v>26.8</v>
      </c>
      <c r="H64" s="20">
        <v>1.29</v>
      </c>
    </row>
    <row r="65" spans="1:8" ht="15" customHeight="1">
      <c r="A65" s="22" t="s">
        <v>16</v>
      </c>
      <c r="B65" s="18">
        <v>50</v>
      </c>
      <c r="C65" s="18"/>
      <c r="D65" s="19">
        <v>4.5999999999999996</v>
      </c>
      <c r="E65" s="19">
        <v>0.5</v>
      </c>
      <c r="F65" s="19">
        <v>29.5</v>
      </c>
      <c r="G65" s="19">
        <v>140.6</v>
      </c>
      <c r="H65" s="20">
        <v>4.0999999999999996</v>
      </c>
    </row>
    <row r="66" spans="1:8" ht="15" customHeight="1">
      <c r="A66" s="37"/>
      <c r="B66" s="38"/>
      <c r="C66" s="38"/>
      <c r="D66" s="39"/>
      <c r="E66" s="39"/>
      <c r="F66" s="39"/>
      <c r="G66" s="39"/>
      <c r="H66" s="40"/>
    </row>
    <row r="67" spans="1:8" ht="15" customHeight="1">
      <c r="A67" s="37" t="s">
        <v>78</v>
      </c>
      <c r="B67" s="38">
        <v>60</v>
      </c>
      <c r="C67" s="38"/>
      <c r="D67" s="39">
        <v>4.84</v>
      </c>
      <c r="E67" s="39">
        <v>2.73</v>
      </c>
      <c r="F67" s="39">
        <v>32.229999999999997</v>
      </c>
      <c r="G67" s="39">
        <v>172.9</v>
      </c>
      <c r="H67" s="40">
        <v>10</v>
      </c>
    </row>
    <row r="68" spans="1:8" ht="15" customHeight="1" thickBot="1">
      <c r="A68" s="41" t="s">
        <v>18</v>
      </c>
      <c r="B68" s="42">
        <f>SUM(B60:B67)</f>
        <v>840</v>
      </c>
      <c r="C68" s="42"/>
      <c r="D68" s="42">
        <f>SUM(D60:D67)</f>
        <v>42.64</v>
      </c>
      <c r="E68" s="42">
        <f>SUM(E60:E67)</f>
        <v>21.43</v>
      </c>
      <c r="F68" s="42">
        <f>SUM(F60:F67)</f>
        <v>137.93</v>
      </c>
      <c r="G68" s="42">
        <f>SUM(G60:G67)</f>
        <v>914.99999999999989</v>
      </c>
      <c r="H68" s="44">
        <f>SUM(H60:H67)</f>
        <v>97.27</v>
      </c>
    </row>
    <row r="69" spans="1:8" ht="1.5" customHeight="1">
      <c r="A69" s="147"/>
      <c r="B69" s="148"/>
      <c r="C69" s="148"/>
      <c r="D69" s="148"/>
      <c r="E69" s="148"/>
      <c r="F69" s="148"/>
      <c r="G69" s="148"/>
      <c r="H69" s="149"/>
    </row>
    <row r="70" spans="1:8" hidden="1">
      <c r="A70" s="24"/>
      <c r="B70" s="18"/>
      <c r="C70" s="18"/>
      <c r="D70" s="19"/>
      <c r="E70" s="19"/>
      <c r="F70" s="19"/>
      <c r="G70" s="19"/>
      <c r="H70" s="20"/>
    </row>
    <row r="71" spans="1:8" hidden="1">
      <c r="A71" s="21"/>
      <c r="B71" s="45"/>
      <c r="C71" s="45"/>
      <c r="D71" s="46"/>
      <c r="E71" s="46"/>
      <c r="F71" s="46"/>
      <c r="G71" s="46"/>
      <c r="H71" s="25"/>
    </row>
    <row r="72" spans="1:8" hidden="1">
      <c r="A72" s="22"/>
      <c r="B72" s="47"/>
      <c r="C72" s="18"/>
      <c r="D72" s="19"/>
      <c r="E72" s="19"/>
      <c r="F72" s="19"/>
      <c r="G72" s="19"/>
      <c r="H72" s="20"/>
    </row>
    <row r="73" spans="1:8" hidden="1">
      <c r="A73" s="22"/>
      <c r="B73" s="18"/>
      <c r="C73" s="18"/>
      <c r="D73" s="19"/>
      <c r="E73" s="19"/>
      <c r="F73" s="19"/>
      <c r="G73" s="19"/>
      <c r="H73" s="20"/>
    </row>
    <row r="74" spans="1:8" hidden="1">
      <c r="A74" s="22"/>
      <c r="B74" s="18"/>
      <c r="C74" s="18"/>
      <c r="D74" s="19"/>
      <c r="E74" s="19"/>
      <c r="F74" s="19"/>
      <c r="G74" s="19"/>
      <c r="H74" s="23"/>
    </row>
    <row r="75" spans="1:8" hidden="1">
      <c r="A75" s="26"/>
      <c r="B75" s="27"/>
      <c r="C75" s="27"/>
      <c r="D75" s="28"/>
      <c r="E75" s="28"/>
      <c r="F75" s="28"/>
      <c r="G75" s="28"/>
      <c r="H75" s="29"/>
    </row>
    <row r="76" spans="1:8" hidden="1">
      <c r="A76" s="147"/>
      <c r="B76" s="148"/>
      <c r="C76" s="148"/>
      <c r="D76" s="148"/>
      <c r="E76" s="148"/>
      <c r="F76" s="148"/>
      <c r="G76" s="148"/>
      <c r="H76" s="149"/>
    </row>
    <row r="77" spans="1:8" hidden="1">
      <c r="A77" s="24"/>
      <c r="B77" s="18"/>
      <c r="C77" s="18"/>
      <c r="D77" s="19"/>
      <c r="E77" s="19"/>
      <c r="F77" s="19"/>
      <c r="G77" s="19"/>
      <c r="H77" s="20"/>
    </row>
    <row r="78" spans="1:8" hidden="1">
      <c r="A78" s="22"/>
      <c r="B78" s="18"/>
      <c r="C78" s="18"/>
      <c r="D78" s="19"/>
      <c r="E78" s="19"/>
      <c r="F78" s="19"/>
      <c r="G78" s="19"/>
      <c r="H78" s="20"/>
    </row>
    <row r="79" spans="1:8" hidden="1">
      <c r="A79" s="22"/>
      <c r="B79" s="18"/>
      <c r="C79" s="18"/>
      <c r="D79" s="19"/>
      <c r="E79" s="19"/>
      <c r="F79" s="19"/>
      <c r="G79" s="19"/>
      <c r="H79" s="20"/>
    </row>
    <row r="80" spans="1:8" hidden="1">
      <c r="A80" s="22"/>
      <c r="B80" s="18"/>
      <c r="C80" s="18"/>
      <c r="D80" s="19"/>
      <c r="E80" s="19"/>
      <c r="F80" s="19"/>
      <c r="G80" s="19"/>
      <c r="H80" s="20"/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1"/>
      <c r="B82" s="45"/>
      <c r="C82" s="45"/>
      <c r="D82" s="46"/>
      <c r="E82" s="46"/>
      <c r="F82" s="46"/>
      <c r="G82" s="46"/>
      <c r="H82" s="59"/>
    </row>
    <row r="83" spans="1:10" hidden="1">
      <c r="A83" s="26"/>
      <c r="B83" s="27"/>
      <c r="C83" s="27"/>
      <c r="D83" s="27"/>
      <c r="E83" s="27"/>
      <c r="F83" s="27"/>
      <c r="G83" s="27"/>
      <c r="H83" s="35"/>
      <c r="I83" s="60"/>
      <c r="J83" s="32"/>
    </row>
    <row r="84" spans="1:10">
      <c r="A84" s="160" t="s">
        <v>43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47</v>
      </c>
      <c r="B85" s="18">
        <v>200</v>
      </c>
      <c r="C85" s="18"/>
      <c r="D85" s="19">
        <v>5.89</v>
      </c>
      <c r="E85" s="19">
        <v>5.81</v>
      </c>
      <c r="F85" s="19">
        <v>30.27</v>
      </c>
      <c r="G85" s="19">
        <v>197</v>
      </c>
      <c r="H85" s="20">
        <v>13.99</v>
      </c>
      <c r="I85" t="s">
        <v>35</v>
      </c>
    </row>
    <row r="86" spans="1:10">
      <c r="A86" s="21" t="s">
        <v>36</v>
      </c>
      <c r="B86" s="45">
        <v>200</v>
      </c>
      <c r="C86" s="45"/>
      <c r="D86" s="46">
        <v>3.87</v>
      </c>
      <c r="E86" s="46">
        <v>2.86</v>
      </c>
      <c r="F86" s="46">
        <v>4.83</v>
      </c>
      <c r="G86" s="46">
        <v>60.6</v>
      </c>
      <c r="H86" s="25">
        <v>10.64</v>
      </c>
    </row>
    <row r="87" spans="1:10">
      <c r="A87" s="21" t="s">
        <v>42</v>
      </c>
      <c r="B87" s="45">
        <v>60</v>
      </c>
      <c r="C87" s="45"/>
      <c r="D87" s="46">
        <v>3.96</v>
      </c>
      <c r="E87" s="46">
        <v>0.72</v>
      </c>
      <c r="F87" s="46">
        <v>20.04</v>
      </c>
      <c r="G87" s="46">
        <v>102.5</v>
      </c>
      <c r="H87" s="25">
        <v>6.95</v>
      </c>
    </row>
    <row r="88" spans="1:10">
      <c r="A88" s="22" t="s">
        <v>55</v>
      </c>
      <c r="B88" s="18">
        <v>200</v>
      </c>
      <c r="C88" s="18"/>
      <c r="D88" s="19">
        <v>0</v>
      </c>
      <c r="E88" s="19">
        <v>0</v>
      </c>
      <c r="F88" s="19">
        <v>23</v>
      </c>
      <c r="G88" s="19">
        <v>92</v>
      </c>
      <c r="H88" s="20">
        <v>31</v>
      </c>
    </row>
    <row r="89" spans="1:10">
      <c r="A89" s="22" t="s">
        <v>27</v>
      </c>
      <c r="B89" s="18">
        <v>180</v>
      </c>
      <c r="C89" s="18"/>
      <c r="D89" s="19">
        <v>0.7</v>
      </c>
      <c r="E89" s="19">
        <v>0.7</v>
      </c>
      <c r="F89" s="19">
        <v>17.600000000000001</v>
      </c>
      <c r="G89" s="19">
        <v>79.900000000000006</v>
      </c>
      <c r="H89" s="23">
        <v>22.86</v>
      </c>
    </row>
    <row r="90" spans="1:10">
      <c r="A90" s="22"/>
      <c r="B90" s="18"/>
      <c r="C90" s="33"/>
      <c r="D90" s="19"/>
      <c r="E90" s="19"/>
      <c r="F90" s="19"/>
      <c r="G90" s="19"/>
      <c r="H90" s="25"/>
    </row>
    <row r="91" spans="1:10">
      <c r="A91" s="26" t="s">
        <v>18</v>
      </c>
      <c r="B91" s="27">
        <f>B89+B88+B86+B85+60</f>
        <v>840</v>
      </c>
      <c r="C91" s="27"/>
      <c r="D91" s="28">
        <f>SUM(D85:D89)+D90</f>
        <v>14.419999999999998</v>
      </c>
      <c r="E91" s="28">
        <f>SUM(E85:E89)+E90</f>
        <v>10.09</v>
      </c>
      <c r="F91" s="28">
        <f>SUM(F85:F89)+F90</f>
        <v>95.740000000000009</v>
      </c>
      <c r="G91" s="28">
        <f>SUM(G85:G89)+G90</f>
        <v>532</v>
      </c>
      <c r="H91" s="29">
        <f>SUM(H85:H89)+H90</f>
        <v>85.44</v>
      </c>
    </row>
    <row r="92" spans="1:10">
      <c r="A92" s="147" t="s">
        <v>45</v>
      </c>
      <c r="B92" s="148"/>
      <c r="C92" s="148"/>
      <c r="D92" s="148"/>
      <c r="E92" s="148"/>
      <c r="F92" s="148"/>
      <c r="G92" s="148"/>
      <c r="H92" s="149"/>
    </row>
    <row r="93" spans="1:10">
      <c r="A93" s="24" t="s">
        <v>50</v>
      </c>
      <c r="B93" s="18">
        <v>200</v>
      </c>
      <c r="C93" s="18"/>
      <c r="D93" s="19">
        <v>5.9</v>
      </c>
      <c r="E93" s="19">
        <v>6.8</v>
      </c>
      <c r="F93" s="19">
        <v>12.5</v>
      </c>
      <c r="G93" s="19">
        <v>134.6</v>
      </c>
      <c r="H93" s="20">
        <v>23.29</v>
      </c>
    </row>
    <row r="94" spans="1:10">
      <c r="A94" s="22" t="s">
        <v>51</v>
      </c>
      <c r="B94" s="18">
        <v>180</v>
      </c>
      <c r="C94" s="18"/>
      <c r="D94" s="19">
        <v>6.4</v>
      </c>
      <c r="E94" s="19">
        <v>5.9</v>
      </c>
      <c r="F94" s="19">
        <v>39.4</v>
      </c>
      <c r="G94" s="19">
        <v>236.2</v>
      </c>
      <c r="H94" s="20">
        <v>10.6</v>
      </c>
    </row>
    <row r="95" spans="1:10">
      <c r="A95" s="22" t="s">
        <v>52</v>
      </c>
      <c r="B95" s="18">
        <v>100</v>
      </c>
      <c r="C95" s="18"/>
      <c r="D95" s="19">
        <v>19.100000000000001</v>
      </c>
      <c r="E95" s="19">
        <v>4.3</v>
      </c>
      <c r="F95" s="19">
        <v>13.4</v>
      </c>
      <c r="G95" s="19">
        <v>168.6</v>
      </c>
      <c r="H95" s="20">
        <v>42.68</v>
      </c>
      <c r="I95" t="s">
        <v>40</v>
      </c>
    </row>
    <row r="96" spans="1:10">
      <c r="A96" s="22" t="s">
        <v>23</v>
      </c>
      <c r="B96" s="18">
        <v>50</v>
      </c>
      <c r="C96" s="18"/>
      <c r="D96" s="19">
        <v>1.63</v>
      </c>
      <c r="E96" s="19">
        <v>1.22</v>
      </c>
      <c r="F96" s="19">
        <v>3.31</v>
      </c>
      <c r="G96" s="19">
        <v>30.6</v>
      </c>
      <c r="H96" s="20">
        <v>5.23</v>
      </c>
      <c r="I96" t="s">
        <v>35</v>
      </c>
    </row>
    <row r="97" spans="1:10">
      <c r="A97" s="22" t="s">
        <v>56</v>
      </c>
      <c r="B97" s="18">
        <v>200</v>
      </c>
      <c r="C97" s="18"/>
      <c r="D97" s="19">
        <v>0.19</v>
      </c>
      <c r="E97" s="19">
        <v>0.04</v>
      </c>
      <c r="F97" s="19">
        <v>0.06</v>
      </c>
      <c r="G97" s="19">
        <v>1.4</v>
      </c>
      <c r="H97" s="20">
        <v>0.7</v>
      </c>
    </row>
    <row r="98" spans="1:10">
      <c r="A98" s="21" t="s">
        <v>42</v>
      </c>
      <c r="B98" s="45">
        <v>60</v>
      </c>
      <c r="C98" s="45"/>
      <c r="D98" s="46">
        <v>3.96</v>
      </c>
      <c r="E98" s="46">
        <v>0.72</v>
      </c>
      <c r="F98" s="46">
        <v>20.04</v>
      </c>
      <c r="G98" s="46">
        <v>102.5</v>
      </c>
      <c r="H98" s="25">
        <v>6.95</v>
      </c>
    </row>
    <row r="99" spans="1:10">
      <c r="A99" s="26" t="s">
        <v>18</v>
      </c>
      <c r="B99" s="27">
        <f>SUM(B93:B98)</f>
        <v>790</v>
      </c>
      <c r="C99" s="27"/>
      <c r="D99" s="27">
        <f>SUM(D93:D98)</f>
        <v>37.18</v>
      </c>
      <c r="E99" s="27">
        <f>SUM(E93:E98)</f>
        <v>18.979999999999997</v>
      </c>
      <c r="F99" s="27">
        <f>SUM(F93:F98)</f>
        <v>88.710000000000008</v>
      </c>
      <c r="G99" s="27">
        <f>SUM(G93:G98)</f>
        <v>673.9</v>
      </c>
      <c r="H99" s="35">
        <f>SUM(H93:H98)</f>
        <v>89.45</v>
      </c>
      <c r="I99" s="60" t="s">
        <v>57</v>
      </c>
      <c r="J99" s="32">
        <f>H99+H91</f>
        <v>174.89</v>
      </c>
    </row>
    <row r="101" spans="1:10">
      <c r="A101" s="61" t="s">
        <v>58</v>
      </c>
      <c r="B101" s="62"/>
      <c r="C101" s="63"/>
      <c r="D101" s="3" t="s">
        <v>59</v>
      </c>
    </row>
  </sheetData>
  <mergeCells count="17">
    <mergeCell ref="A51:H51"/>
    <mergeCell ref="A6:D6"/>
    <mergeCell ref="A8:A9"/>
    <mergeCell ref="B8:B9"/>
    <mergeCell ref="D8:F8"/>
    <mergeCell ref="G8:G9"/>
    <mergeCell ref="H8:H9"/>
    <mergeCell ref="A10:H10"/>
    <mergeCell ref="A18:H18"/>
    <mergeCell ref="A26:H26"/>
    <mergeCell ref="A34:H34"/>
    <mergeCell ref="A43:H43"/>
    <mergeCell ref="A59:H59"/>
    <mergeCell ref="A69:H69"/>
    <mergeCell ref="A76:H76"/>
    <mergeCell ref="A84:H84"/>
    <mergeCell ref="A92:H92"/>
  </mergeCells>
  <pageMargins left="0.39370078740157483" right="0.39370078740157483" top="0.39370078740157483" bottom="0.39370078740157483" header="0" footer="0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workbookViewId="0">
      <selection activeCell="G4" sqref="G4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5" max="5" width="8.140625" customWidth="1"/>
    <col min="6" max="6" width="14.5703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61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4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5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14</v>
      </c>
      <c r="B11" s="18">
        <v>200</v>
      </c>
      <c r="C11" s="18"/>
      <c r="D11" s="19">
        <v>8.6</v>
      </c>
      <c r="E11" s="19">
        <v>11.3</v>
      </c>
      <c r="F11" s="19">
        <v>34.299999999999997</v>
      </c>
      <c r="G11" s="19">
        <v>272.8</v>
      </c>
      <c r="H11" s="20"/>
    </row>
    <row r="12" spans="1:8" ht="15" customHeight="1">
      <c r="A12" s="21" t="s">
        <v>15</v>
      </c>
      <c r="B12" s="18">
        <v>200</v>
      </c>
      <c r="C12" s="18"/>
      <c r="D12" s="19">
        <v>3.5</v>
      </c>
      <c r="E12" s="19">
        <v>3.4</v>
      </c>
      <c r="F12" s="19">
        <v>22.3</v>
      </c>
      <c r="G12" s="19">
        <v>133.4</v>
      </c>
      <c r="H12" s="20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/>
    </row>
    <row r="14" spans="1:8" ht="15" customHeight="1">
      <c r="A14" s="22" t="s">
        <v>17</v>
      </c>
      <c r="B14" s="18">
        <v>50</v>
      </c>
      <c r="C14" s="18"/>
      <c r="D14" s="19">
        <v>4</v>
      </c>
      <c r="E14" s="19">
        <v>2.7</v>
      </c>
      <c r="F14" s="19">
        <v>27.5</v>
      </c>
      <c r="G14" s="19">
        <v>149.9</v>
      </c>
      <c r="H14" s="23"/>
    </row>
    <row r="15" spans="1:8" ht="15" customHeight="1">
      <c r="A15" s="22" t="s">
        <v>27</v>
      </c>
      <c r="B15" s="33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/>
    </row>
    <row r="16" spans="1:8" ht="15" customHeight="1">
      <c r="A16" s="26" t="s">
        <v>18</v>
      </c>
      <c r="B16" s="27">
        <f>SUM(B11:B14)+B15</f>
        <v>680</v>
      </c>
      <c r="C16" s="27"/>
      <c r="D16" s="28">
        <f>SUM(D11:D14)+D15</f>
        <v>21.4</v>
      </c>
      <c r="E16" s="28">
        <f>SUM(E11:E14)+E15</f>
        <v>18.600000000000001</v>
      </c>
      <c r="F16" s="28">
        <f>SUM(F11:F14)+F15</f>
        <v>131.19999999999999</v>
      </c>
      <c r="G16" s="28">
        <f>SUM(G11:G14)+G15</f>
        <v>776.6</v>
      </c>
      <c r="H16" s="29"/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20</v>
      </c>
      <c r="B18" s="18">
        <v>200</v>
      </c>
      <c r="C18" s="18"/>
      <c r="D18" s="19">
        <v>5.0999999999999996</v>
      </c>
      <c r="E18" s="19">
        <v>5.8</v>
      </c>
      <c r="F18" s="19">
        <v>10.8</v>
      </c>
      <c r="G18" s="19">
        <v>115.6</v>
      </c>
      <c r="H18" s="20"/>
    </row>
    <row r="19" spans="1:10" ht="15" customHeight="1">
      <c r="A19" s="22" t="s">
        <v>21</v>
      </c>
      <c r="B19" s="18">
        <v>180</v>
      </c>
      <c r="C19" s="18"/>
      <c r="D19" s="19">
        <v>3.7</v>
      </c>
      <c r="E19" s="19">
        <v>6.4</v>
      </c>
      <c r="F19" s="19">
        <v>23.8</v>
      </c>
      <c r="G19" s="19">
        <v>167.2</v>
      </c>
      <c r="H19" s="30"/>
    </row>
    <row r="20" spans="1:10" ht="15" customHeight="1">
      <c r="A20" s="22" t="s">
        <v>22</v>
      </c>
      <c r="B20" s="18">
        <v>100</v>
      </c>
      <c r="C20" s="18"/>
      <c r="D20" s="19">
        <v>18.2</v>
      </c>
      <c r="E20" s="19">
        <v>17.399999999999999</v>
      </c>
      <c r="F20" s="19">
        <v>16.399999999999999</v>
      </c>
      <c r="G20" s="19">
        <v>295.2</v>
      </c>
      <c r="H20" s="30"/>
    </row>
    <row r="21" spans="1:10" ht="15" customHeight="1">
      <c r="A21" s="22" t="s">
        <v>23</v>
      </c>
      <c r="B21" s="18">
        <v>50</v>
      </c>
      <c r="C21" s="18"/>
      <c r="D21" s="19">
        <v>1.6</v>
      </c>
      <c r="E21" s="19">
        <v>1.2</v>
      </c>
      <c r="F21" s="19">
        <v>4.5</v>
      </c>
      <c r="G21" s="19">
        <v>35.299999999999997</v>
      </c>
      <c r="H21" s="30"/>
    </row>
    <row r="22" spans="1:10" ht="15" customHeight="1">
      <c r="A22" s="22" t="s">
        <v>24</v>
      </c>
      <c r="B22" s="18">
        <v>200</v>
      </c>
      <c r="C22" s="18"/>
      <c r="D22" s="19">
        <v>1</v>
      </c>
      <c r="E22" s="19">
        <v>0.1</v>
      </c>
      <c r="F22" s="19">
        <v>15.6</v>
      </c>
      <c r="G22" s="19">
        <v>66.900000000000006</v>
      </c>
      <c r="H22" s="20"/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20"/>
    </row>
    <row r="24" spans="1:10" ht="15" customHeight="1">
      <c r="A24" s="26" t="s">
        <v>18</v>
      </c>
      <c r="B24" s="27">
        <f>SUM(B18:B23)</f>
        <v>780</v>
      </c>
      <c r="C24" s="27"/>
      <c r="D24" s="27">
        <f t="shared" ref="D24:G24" si="0">SUM(D18:D23)</f>
        <v>34.200000000000003</v>
      </c>
      <c r="E24" s="27">
        <f t="shared" si="0"/>
        <v>31.4</v>
      </c>
      <c r="F24" s="27">
        <f t="shared" si="0"/>
        <v>100.6</v>
      </c>
      <c r="G24" s="27">
        <f t="shared" si="0"/>
        <v>820.8</v>
      </c>
      <c r="H24" s="31"/>
      <c r="I24" t="s">
        <v>25</v>
      </c>
      <c r="J24" s="32">
        <f>H16+H24</f>
        <v>0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17" t="s">
        <v>14</v>
      </c>
      <c r="B26" s="18">
        <v>200</v>
      </c>
      <c r="C26" s="18"/>
      <c r="D26" s="19">
        <v>8.6</v>
      </c>
      <c r="E26" s="19">
        <v>11.3</v>
      </c>
      <c r="F26" s="19">
        <v>34.299999999999997</v>
      </c>
      <c r="G26" s="19">
        <v>272.8</v>
      </c>
      <c r="H26" s="20"/>
    </row>
    <row r="27" spans="1:10" ht="15" customHeight="1">
      <c r="A27" s="21" t="s">
        <v>15</v>
      </c>
      <c r="B27" s="18">
        <v>200</v>
      </c>
      <c r="C27" s="18"/>
      <c r="D27" s="19">
        <v>3.5</v>
      </c>
      <c r="E27" s="19">
        <v>3.4</v>
      </c>
      <c r="F27" s="19">
        <v>22.3</v>
      </c>
      <c r="G27" s="19">
        <v>133.4</v>
      </c>
      <c r="H27" s="20"/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20"/>
    </row>
    <row r="29" spans="1:10" ht="15" customHeight="1">
      <c r="A29" s="22" t="s">
        <v>17</v>
      </c>
      <c r="B29" s="18">
        <v>50</v>
      </c>
      <c r="C29" s="18"/>
      <c r="D29" s="19">
        <v>4</v>
      </c>
      <c r="E29" s="19">
        <v>2.7</v>
      </c>
      <c r="F29" s="19">
        <v>27.5</v>
      </c>
      <c r="G29" s="19">
        <v>149.9</v>
      </c>
      <c r="H29" s="23"/>
    </row>
    <row r="30" spans="1:10" ht="15" customHeight="1">
      <c r="A30" s="22"/>
      <c r="B30" s="33"/>
      <c r="C30" s="33"/>
      <c r="D30" s="34"/>
      <c r="E30" s="34"/>
      <c r="F30" s="34"/>
      <c r="G30" s="34"/>
      <c r="H30" s="25"/>
    </row>
    <row r="31" spans="1:10" ht="15" customHeight="1">
      <c r="A31" s="26" t="s">
        <v>18</v>
      </c>
      <c r="B31" s="27">
        <f>SUM(B26:B29)+B30</f>
        <v>500</v>
      </c>
      <c r="C31" s="27"/>
      <c r="D31" s="28">
        <f>SUM(D26:D29)+D30</f>
        <v>20.7</v>
      </c>
      <c r="E31" s="28">
        <f>SUM(E26:E29)</f>
        <v>17.900000000000002</v>
      </c>
      <c r="F31" s="28">
        <f>SUM(F26:F29)+F30</f>
        <v>113.6</v>
      </c>
      <c r="G31" s="28">
        <f>SUM(G26:G29)+G30</f>
        <v>696.7</v>
      </c>
      <c r="H31" s="29"/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24" t="s">
        <v>20</v>
      </c>
      <c r="B33" s="18">
        <v>200</v>
      </c>
      <c r="C33" s="18"/>
      <c r="D33" s="19">
        <v>5.0999999999999996</v>
      </c>
      <c r="E33" s="19">
        <v>5.8</v>
      </c>
      <c r="F33" s="19">
        <v>13.5</v>
      </c>
      <c r="G33" s="19">
        <v>144.5</v>
      </c>
      <c r="H33" s="20"/>
    </row>
    <row r="34" spans="1:10" ht="15" customHeight="1">
      <c r="A34" s="22" t="s">
        <v>21</v>
      </c>
      <c r="B34" s="18">
        <v>180</v>
      </c>
      <c r="C34" s="18"/>
      <c r="D34" s="19">
        <v>3.7</v>
      </c>
      <c r="E34" s="19">
        <v>6.4</v>
      </c>
      <c r="F34" s="19">
        <v>23.8</v>
      </c>
      <c r="G34" s="19">
        <v>167.2</v>
      </c>
      <c r="H34" s="30"/>
    </row>
    <row r="35" spans="1:10" ht="15" customHeight="1">
      <c r="A35" s="22" t="s">
        <v>22</v>
      </c>
      <c r="B35" s="18">
        <v>100</v>
      </c>
      <c r="C35" s="18"/>
      <c r="D35" s="19">
        <v>18.2</v>
      </c>
      <c r="E35" s="19">
        <v>17.399999999999999</v>
      </c>
      <c r="F35" s="19">
        <v>16.399999999999999</v>
      </c>
      <c r="G35" s="19">
        <v>295.2</v>
      </c>
      <c r="H35" s="30"/>
    </row>
    <row r="36" spans="1:10" ht="15" customHeight="1">
      <c r="A36" s="22" t="s">
        <v>23</v>
      </c>
      <c r="B36" s="18">
        <v>50</v>
      </c>
      <c r="C36" s="18"/>
      <c r="D36" s="19">
        <v>1.6</v>
      </c>
      <c r="E36" s="19">
        <v>1.2</v>
      </c>
      <c r="F36" s="19">
        <v>4.5</v>
      </c>
      <c r="G36" s="19">
        <v>35.299999999999997</v>
      </c>
      <c r="H36" s="30"/>
    </row>
    <row r="37" spans="1:10" ht="15" customHeight="1">
      <c r="A37" s="22" t="s">
        <v>24</v>
      </c>
      <c r="B37" s="18">
        <v>200</v>
      </c>
      <c r="C37" s="18"/>
      <c r="D37" s="19">
        <v>1</v>
      </c>
      <c r="E37" s="19">
        <v>0.1</v>
      </c>
      <c r="F37" s="19">
        <v>15.6</v>
      </c>
      <c r="G37" s="19">
        <v>66.900000000000006</v>
      </c>
      <c r="H37" s="20"/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20"/>
    </row>
    <row r="39" spans="1:10" ht="15" customHeight="1">
      <c r="A39" s="26" t="s">
        <v>18</v>
      </c>
      <c r="B39" s="27">
        <f>SUM(B33:B38)</f>
        <v>780</v>
      </c>
      <c r="C39" s="27"/>
      <c r="D39" s="27">
        <f t="shared" ref="D39:G39" si="1">SUM(D33:D38)</f>
        <v>34.200000000000003</v>
      </c>
      <c r="E39" s="27">
        <f t="shared" si="1"/>
        <v>31.4</v>
      </c>
      <c r="F39" s="27">
        <f t="shared" si="1"/>
        <v>103.3</v>
      </c>
      <c r="G39" s="27">
        <f t="shared" si="1"/>
        <v>849.69999999999993</v>
      </c>
      <c r="H39" s="35"/>
      <c r="I39" t="s">
        <v>25</v>
      </c>
      <c r="J39" s="32">
        <f>H31+H39</f>
        <v>0</v>
      </c>
    </row>
    <row r="40" spans="1:10" ht="15" customHeight="1">
      <c r="A40" s="147" t="s">
        <v>29</v>
      </c>
      <c r="B40" s="148"/>
      <c r="C40" s="148"/>
      <c r="D40" s="148"/>
      <c r="E40" s="148"/>
      <c r="F40" s="148"/>
      <c r="G40" s="148"/>
      <c r="H40" s="149"/>
    </row>
    <row r="41" spans="1:10" ht="15" customHeight="1">
      <c r="A41" s="24" t="s">
        <v>20</v>
      </c>
      <c r="B41" s="18">
        <v>200</v>
      </c>
      <c r="C41" s="18"/>
      <c r="D41" s="19">
        <v>5.0999999999999996</v>
      </c>
      <c r="E41" s="19">
        <v>5.8</v>
      </c>
      <c r="F41" s="19">
        <v>13.5</v>
      </c>
      <c r="G41" s="19">
        <v>144.5</v>
      </c>
      <c r="H41" s="20"/>
    </row>
    <row r="42" spans="1:10" ht="15" customHeight="1">
      <c r="A42" s="22" t="s">
        <v>21</v>
      </c>
      <c r="B42" s="18">
        <v>180</v>
      </c>
      <c r="C42" s="18"/>
      <c r="D42" s="19">
        <v>3.7</v>
      </c>
      <c r="E42" s="19">
        <v>6.4</v>
      </c>
      <c r="F42" s="19">
        <v>23.8</v>
      </c>
      <c r="G42" s="19">
        <v>167.2</v>
      </c>
      <c r="H42" s="20"/>
    </row>
    <row r="43" spans="1:10" ht="15" customHeight="1">
      <c r="A43" s="22" t="s">
        <v>22</v>
      </c>
      <c r="B43" s="18">
        <v>100</v>
      </c>
      <c r="C43" s="18"/>
      <c r="D43" s="19">
        <v>18.2</v>
      </c>
      <c r="E43" s="19">
        <v>17.399999999999999</v>
      </c>
      <c r="F43" s="19">
        <v>16.399999999999999</v>
      </c>
      <c r="G43" s="19">
        <v>295.2</v>
      </c>
      <c r="H43" s="30"/>
    </row>
    <row r="44" spans="1:10" ht="15" customHeight="1">
      <c r="A44" s="22" t="s">
        <v>23</v>
      </c>
      <c r="B44" s="18">
        <v>50</v>
      </c>
      <c r="C44" s="18"/>
      <c r="D44" s="19">
        <v>1.6</v>
      </c>
      <c r="E44" s="19">
        <v>1.2</v>
      </c>
      <c r="F44" s="19">
        <v>4.5</v>
      </c>
      <c r="G44" s="19">
        <v>35.299999999999997</v>
      </c>
      <c r="H44" s="30"/>
    </row>
    <row r="45" spans="1:10" ht="15" customHeight="1">
      <c r="A45" s="21" t="s">
        <v>30</v>
      </c>
      <c r="B45" s="18">
        <v>200</v>
      </c>
      <c r="C45" s="18"/>
      <c r="D45" s="19">
        <v>0.2</v>
      </c>
      <c r="E45" s="19">
        <v>0</v>
      </c>
      <c r="F45" s="19">
        <v>6.4</v>
      </c>
      <c r="G45" s="19">
        <v>26.8</v>
      </c>
      <c r="H45" s="36"/>
    </row>
    <row r="46" spans="1:10" ht="15" customHeight="1">
      <c r="A46" s="22" t="s">
        <v>16</v>
      </c>
      <c r="B46" s="18">
        <v>50</v>
      </c>
      <c r="C46" s="18"/>
      <c r="D46" s="19">
        <v>4.5999999999999996</v>
      </c>
      <c r="E46" s="19">
        <v>0.5</v>
      </c>
      <c r="F46" s="19">
        <v>29.5</v>
      </c>
      <c r="G46" s="19">
        <v>140.6</v>
      </c>
      <c r="H46" s="20"/>
    </row>
    <row r="47" spans="1:10" ht="15" customHeight="1">
      <c r="A47" s="26" t="s">
        <v>18</v>
      </c>
      <c r="B47" s="27">
        <f>SUM(B42:B46)+B41</f>
        <v>780</v>
      </c>
      <c r="C47" s="27"/>
      <c r="D47" s="28">
        <f>SUM(D42:D46)+D41</f>
        <v>33.4</v>
      </c>
      <c r="E47" s="28">
        <f>SUM(E42:E46)+E41</f>
        <v>31.299999999999997</v>
      </c>
      <c r="F47" s="28">
        <f>SUM(F42:F46)+F41</f>
        <v>94.1</v>
      </c>
      <c r="G47" s="28">
        <f>SUM(G42:G46)+G41</f>
        <v>809.6</v>
      </c>
      <c r="H47" s="35"/>
    </row>
    <row r="48" spans="1:10" ht="15" customHeight="1">
      <c r="A48" s="147" t="s">
        <v>31</v>
      </c>
      <c r="B48" s="148"/>
      <c r="C48" s="148"/>
      <c r="D48" s="148"/>
      <c r="E48" s="148"/>
      <c r="F48" s="148"/>
      <c r="G48" s="148"/>
      <c r="H48" s="149"/>
    </row>
    <row r="49" spans="1:8" ht="15" customHeight="1">
      <c r="A49" s="24" t="s">
        <v>20</v>
      </c>
      <c r="B49" s="18">
        <v>200</v>
      </c>
      <c r="C49" s="18"/>
      <c r="D49" s="19">
        <v>5.0999999999999996</v>
      </c>
      <c r="E49" s="19">
        <v>5.8</v>
      </c>
      <c r="F49" s="19">
        <v>10.8</v>
      </c>
      <c r="G49" s="19">
        <v>115.6</v>
      </c>
      <c r="H49" s="51">
        <v>5.76</v>
      </c>
    </row>
    <row r="50" spans="1:8" ht="15" customHeight="1">
      <c r="A50" s="22" t="s">
        <v>21</v>
      </c>
      <c r="B50" s="18">
        <v>180</v>
      </c>
      <c r="C50" s="18"/>
      <c r="D50" s="19">
        <v>3.7</v>
      </c>
      <c r="E50" s="19">
        <v>6.4</v>
      </c>
      <c r="F50" s="19">
        <v>23.8</v>
      </c>
      <c r="G50" s="19">
        <v>167.2</v>
      </c>
      <c r="H50" s="52">
        <v>16.27</v>
      </c>
    </row>
    <row r="51" spans="1:8" ht="15" customHeight="1">
      <c r="A51" s="22" t="s">
        <v>22</v>
      </c>
      <c r="B51" s="18">
        <v>100</v>
      </c>
      <c r="C51" s="18"/>
      <c r="D51" s="19">
        <v>18.2</v>
      </c>
      <c r="E51" s="19">
        <v>17.399999999999999</v>
      </c>
      <c r="F51" s="19">
        <v>16.399999999999999</v>
      </c>
      <c r="G51" s="19">
        <v>295.2</v>
      </c>
      <c r="H51" s="52">
        <v>64.98</v>
      </c>
    </row>
    <row r="52" spans="1:8" ht="15" customHeight="1">
      <c r="A52" s="22" t="s">
        <v>23</v>
      </c>
      <c r="B52" s="18">
        <v>50</v>
      </c>
      <c r="C52" s="18"/>
      <c r="D52" s="19">
        <v>1.6</v>
      </c>
      <c r="E52" s="19">
        <v>1.2</v>
      </c>
      <c r="F52" s="19">
        <v>4.5</v>
      </c>
      <c r="G52" s="19">
        <v>35.299999999999997</v>
      </c>
      <c r="H52" s="52">
        <v>5.3</v>
      </c>
    </row>
    <row r="53" spans="1:8" ht="15" customHeight="1">
      <c r="A53" s="21" t="s">
        <v>30</v>
      </c>
      <c r="B53" s="18">
        <v>200</v>
      </c>
      <c r="C53" s="18"/>
      <c r="D53" s="19">
        <v>0.2</v>
      </c>
      <c r="E53" s="19">
        <v>0</v>
      </c>
      <c r="F53" s="19">
        <v>6.4</v>
      </c>
      <c r="G53" s="19">
        <v>26.8</v>
      </c>
      <c r="H53" s="51">
        <v>1.38</v>
      </c>
    </row>
    <row r="54" spans="1:8" ht="15" customHeight="1">
      <c r="A54" s="22" t="s">
        <v>16</v>
      </c>
      <c r="B54" s="18">
        <v>50</v>
      </c>
      <c r="C54" s="18"/>
      <c r="D54" s="19">
        <v>4.5999999999999996</v>
      </c>
      <c r="E54" s="19">
        <v>0.5</v>
      </c>
      <c r="F54" s="19">
        <v>29.5</v>
      </c>
      <c r="G54" s="19">
        <v>140.6</v>
      </c>
      <c r="H54" s="51">
        <v>4.0999999999999996</v>
      </c>
    </row>
    <row r="55" spans="1:8" ht="15" customHeight="1">
      <c r="A55" s="26" t="s">
        <v>18</v>
      </c>
      <c r="B55" s="27">
        <f>SUM(B49:B54)</f>
        <v>780</v>
      </c>
      <c r="C55" s="27"/>
      <c r="D55" s="28">
        <f>SUM(D49:D54)</f>
        <v>33.4</v>
      </c>
      <c r="E55" s="28">
        <f>SUM(E49:E54)</f>
        <v>31.299999999999997</v>
      </c>
      <c r="F55" s="28">
        <f>SUM(F49:F54)</f>
        <v>91.4</v>
      </c>
      <c r="G55" s="28">
        <f>SUM(G49:G54)</f>
        <v>780.69999999999993</v>
      </c>
      <c r="H55" s="53">
        <f>SUM(H49:H54)</f>
        <v>97.789999999999992</v>
      </c>
    </row>
    <row r="56" spans="1:8" ht="15" customHeight="1">
      <c r="A56" s="147" t="s">
        <v>32</v>
      </c>
      <c r="B56" s="148"/>
      <c r="C56" s="148"/>
      <c r="D56" s="148"/>
      <c r="E56" s="148"/>
      <c r="F56" s="148"/>
      <c r="G56" s="148"/>
      <c r="H56" s="149"/>
    </row>
    <row r="57" spans="1:8" ht="15" customHeight="1">
      <c r="A57" s="24" t="s">
        <v>20</v>
      </c>
      <c r="B57" s="18">
        <v>200</v>
      </c>
      <c r="C57" s="18"/>
      <c r="D57" s="19">
        <v>5.0999999999999996</v>
      </c>
      <c r="E57" s="19">
        <v>5.8</v>
      </c>
      <c r="F57" s="19">
        <v>10.8</v>
      </c>
      <c r="G57" s="19">
        <v>115.6</v>
      </c>
      <c r="H57" s="51">
        <v>5.76</v>
      </c>
    </row>
    <row r="58" spans="1:8" ht="15" customHeight="1">
      <c r="A58" s="22" t="s">
        <v>21</v>
      </c>
      <c r="B58" s="18">
        <v>180</v>
      </c>
      <c r="C58" s="18"/>
      <c r="D58" s="19">
        <v>3.7</v>
      </c>
      <c r="E58" s="19">
        <v>6.4</v>
      </c>
      <c r="F58" s="19">
        <v>23.8</v>
      </c>
      <c r="G58" s="19">
        <v>167.2</v>
      </c>
      <c r="H58" s="52">
        <v>16.27</v>
      </c>
    </row>
    <row r="59" spans="1:8" ht="15" customHeight="1">
      <c r="A59" s="22" t="s">
        <v>22</v>
      </c>
      <c r="B59" s="18">
        <v>100</v>
      </c>
      <c r="C59" s="18"/>
      <c r="D59" s="19">
        <v>18.2</v>
      </c>
      <c r="E59" s="19">
        <v>18.2</v>
      </c>
      <c r="F59" s="19">
        <v>16.399999999999999</v>
      </c>
      <c r="G59" s="19">
        <v>295.2</v>
      </c>
      <c r="H59" s="52">
        <v>64.98</v>
      </c>
    </row>
    <row r="60" spans="1:8" ht="15" customHeight="1">
      <c r="A60" s="22" t="s">
        <v>23</v>
      </c>
      <c r="B60" s="18">
        <v>50</v>
      </c>
      <c r="C60" s="18"/>
      <c r="D60" s="19">
        <v>1.6</v>
      </c>
      <c r="E60" s="19">
        <v>1.2</v>
      </c>
      <c r="F60" s="19">
        <v>4.5</v>
      </c>
      <c r="G60" s="19">
        <v>35.299999999999997</v>
      </c>
      <c r="H60" s="52">
        <v>5.3</v>
      </c>
    </row>
    <row r="61" spans="1:8" ht="15" customHeight="1">
      <c r="A61" s="22" t="s">
        <v>24</v>
      </c>
      <c r="B61" s="18">
        <v>200</v>
      </c>
      <c r="C61" s="18"/>
      <c r="D61" s="19">
        <v>1</v>
      </c>
      <c r="E61" s="19">
        <v>0.1</v>
      </c>
      <c r="F61" s="19">
        <v>15.6</v>
      </c>
      <c r="G61" s="19">
        <v>66.900000000000006</v>
      </c>
      <c r="H61" s="51">
        <v>8.6300000000000008</v>
      </c>
    </row>
    <row r="62" spans="1:8" ht="15" customHeight="1">
      <c r="A62" s="37" t="s">
        <v>33</v>
      </c>
      <c r="B62" s="38">
        <v>80</v>
      </c>
      <c r="C62" s="38"/>
      <c r="D62" s="39">
        <v>0.94</v>
      </c>
      <c r="E62" s="39">
        <v>7.15</v>
      </c>
      <c r="F62" s="39">
        <v>5.34</v>
      </c>
      <c r="G62" s="39">
        <v>89.5</v>
      </c>
      <c r="H62" s="54">
        <v>10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51">
        <v>4.0999999999999996</v>
      </c>
    </row>
    <row r="64" spans="1:8" ht="15" customHeight="1">
      <c r="A64" s="21" t="s">
        <v>30</v>
      </c>
      <c r="B64" s="18">
        <v>200</v>
      </c>
      <c r="C64" s="18"/>
      <c r="D64" s="19">
        <v>0.2</v>
      </c>
      <c r="E64" s="19">
        <v>0</v>
      </c>
      <c r="F64" s="19">
        <v>6.4</v>
      </c>
      <c r="G64" s="19">
        <v>26.8</v>
      </c>
      <c r="H64" s="51">
        <v>1.38</v>
      </c>
    </row>
    <row r="65" spans="1:10" ht="15" customHeight="1" thickBot="1">
      <c r="A65" s="41" t="s">
        <v>18</v>
      </c>
      <c r="B65" s="42">
        <f>SUM(B57:B63)+B64</f>
        <v>1060</v>
      </c>
      <c r="C65" s="42"/>
      <c r="D65" s="43">
        <f>SUM(D57:D63)+D64</f>
        <v>35.340000000000003</v>
      </c>
      <c r="E65" s="43">
        <f>SUM(E57:E63)+E64</f>
        <v>39.35</v>
      </c>
      <c r="F65" s="43">
        <f>SUM(F57:F63)+F64</f>
        <v>112.34</v>
      </c>
      <c r="G65" s="43">
        <f>SUM(G57:G63)+G64</f>
        <v>937.09999999999991</v>
      </c>
      <c r="H65" s="55">
        <f>SUM(H57:H63)+H64</f>
        <v>116.41999999999999</v>
      </c>
    </row>
    <row r="66" spans="1:10" ht="1.5" customHeight="1">
      <c r="A66" s="160" t="s">
        <v>34</v>
      </c>
      <c r="B66" s="161"/>
      <c r="C66" s="161"/>
      <c r="D66" s="161"/>
      <c r="E66" s="161"/>
      <c r="F66" s="161"/>
      <c r="G66" s="161"/>
      <c r="H66" s="162"/>
    </row>
    <row r="67" spans="1:10" hidden="1">
      <c r="A67" s="17" t="s">
        <v>14</v>
      </c>
      <c r="B67" s="18">
        <v>200</v>
      </c>
      <c r="C67" s="18"/>
      <c r="D67" s="19">
        <v>6.82</v>
      </c>
      <c r="E67" s="19">
        <v>11.3</v>
      </c>
      <c r="F67" s="19">
        <v>34.299999999999997</v>
      </c>
      <c r="G67" s="19">
        <v>272.8</v>
      </c>
      <c r="H67" s="20">
        <v>14.44</v>
      </c>
      <c r="I67" t="s">
        <v>35</v>
      </c>
    </row>
    <row r="68" spans="1:10" hidden="1">
      <c r="A68" s="21" t="s">
        <v>36</v>
      </c>
      <c r="B68" s="45">
        <v>200</v>
      </c>
      <c r="C68" s="45"/>
      <c r="D68" s="46">
        <v>3.87</v>
      </c>
      <c r="E68" s="46">
        <v>2.86</v>
      </c>
      <c r="F68" s="46">
        <v>4.83</v>
      </c>
      <c r="G68" s="46">
        <v>60.6</v>
      </c>
      <c r="H68" s="25">
        <v>10.64</v>
      </c>
    </row>
    <row r="69" spans="1:10" hidden="1">
      <c r="A69" s="22" t="s">
        <v>37</v>
      </c>
      <c r="B69" s="47" t="s">
        <v>38</v>
      </c>
      <c r="C69" s="18"/>
      <c r="D69" s="19">
        <v>6.7</v>
      </c>
      <c r="E69" s="19">
        <v>13.51</v>
      </c>
      <c r="F69" s="19">
        <v>10.15</v>
      </c>
      <c r="G69" s="19">
        <v>189</v>
      </c>
      <c r="H69" s="20">
        <v>23.59</v>
      </c>
    </row>
    <row r="70" spans="1:10" hidden="1">
      <c r="A70" s="22"/>
      <c r="B70" s="18"/>
      <c r="C70" s="33"/>
      <c r="D70" s="34"/>
      <c r="E70" s="34"/>
      <c r="F70" s="34"/>
      <c r="G70" s="34"/>
      <c r="H70" s="25"/>
    </row>
    <row r="71" spans="1:10" hidden="1">
      <c r="A71" s="22" t="s">
        <v>27</v>
      </c>
      <c r="B71" s="33">
        <v>180</v>
      </c>
      <c r="C71" s="33"/>
      <c r="D71" s="19">
        <v>0.7</v>
      </c>
      <c r="E71" s="19">
        <v>0.7</v>
      </c>
      <c r="F71" s="19">
        <v>17.600000000000001</v>
      </c>
      <c r="G71" s="19">
        <v>79.900000000000006</v>
      </c>
      <c r="H71" s="25">
        <v>22.5</v>
      </c>
    </row>
    <row r="72" spans="1:10" hidden="1">
      <c r="A72" s="26" t="s">
        <v>18</v>
      </c>
      <c r="B72" s="28">
        <f>B67+B68+B71+60</f>
        <v>640</v>
      </c>
      <c r="C72" s="27"/>
      <c r="D72" s="48">
        <f>SUM(D67:D70)+D71</f>
        <v>18.09</v>
      </c>
      <c r="E72" s="48">
        <f>SUM(E67:E70)</f>
        <v>27.67</v>
      </c>
      <c r="F72" s="48">
        <f>SUM(F67:F70)+F71</f>
        <v>66.88</v>
      </c>
      <c r="G72" s="48">
        <f>SUM(G67:G70)+G71</f>
        <v>602.30000000000007</v>
      </c>
      <c r="H72" s="49">
        <f>H67+H68+H69+H70+H71</f>
        <v>71.17</v>
      </c>
    </row>
    <row r="73" spans="1:10" hidden="1">
      <c r="A73" s="147" t="s">
        <v>39</v>
      </c>
      <c r="B73" s="148"/>
      <c r="C73" s="148"/>
      <c r="D73" s="148"/>
      <c r="E73" s="148"/>
      <c r="F73" s="148"/>
      <c r="G73" s="148"/>
      <c r="H73" s="149"/>
    </row>
    <row r="74" spans="1:10" hidden="1">
      <c r="A74" s="24" t="s">
        <v>20</v>
      </c>
      <c r="B74" s="18">
        <v>200</v>
      </c>
      <c r="C74" s="18"/>
      <c r="D74" s="19">
        <v>5.14</v>
      </c>
      <c r="E74" s="19">
        <v>5.78</v>
      </c>
      <c r="F74" s="19">
        <v>10.78</v>
      </c>
      <c r="G74" s="19">
        <v>115.6</v>
      </c>
      <c r="H74" s="20">
        <v>5.74</v>
      </c>
    </row>
    <row r="75" spans="1:10" hidden="1">
      <c r="A75" s="22" t="s">
        <v>21</v>
      </c>
      <c r="B75" s="18">
        <v>180</v>
      </c>
      <c r="C75" s="18"/>
      <c r="D75" s="19">
        <v>3.69</v>
      </c>
      <c r="E75" s="19">
        <v>6.37</v>
      </c>
      <c r="F75" s="19">
        <v>23.79</v>
      </c>
      <c r="G75" s="19">
        <v>167.3</v>
      </c>
      <c r="H75" s="30">
        <v>13.41</v>
      </c>
    </row>
    <row r="76" spans="1:10" hidden="1">
      <c r="A76" s="22" t="s">
        <v>22</v>
      </c>
      <c r="B76" s="18">
        <v>100</v>
      </c>
      <c r="C76" s="18"/>
      <c r="D76" s="19">
        <v>18.2</v>
      </c>
      <c r="E76" s="19">
        <v>17.399999999999999</v>
      </c>
      <c r="F76" s="19">
        <v>16.399999999999999</v>
      </c>
      <c r="G76" s="19">
        <v>295.2</v>
      </c>
      <c r="H76" s="30">
        <v>61.99</v>
      </c>
      <c r="I76" t="s">
        <v>40</v>
      </c>
    </row>
    <row r="77" spans="1:10" hidden="1">
      <c r="A77" s="22" t="s">
        <v>23</v>
      </c>
      <c r="B77" s="18">
        <v>50</v>
      </c>
      <c r="C77" s="18"/>
      <c r="D77" s="19">
        <v>1.63</v>
      </c>
      <c r="E77" s="19">
        <v>1.22</v>
      </c>
      <c r="F77" s="19">
        <v>3.31</v>
      </c>
      <c r="G77" s="19">
        <v>30.6</v>
      </c>
      <c r="H77" s="30">
        <v>6.37</v>
      </c>
      <c r="I77" t="s">
        <v>35</v>
      </c>
    </row>
    <row r="78" spans="1:10" hidden="1">
      <c r="A78" s="22" t="s">
        <v>41</v>
      </c>
      <c r="B78" s="18">
        <v>200</v>
      </c>
      <c r="C78" s="18"/>
      <c r="D78" s="19">
        <v>1</v>
      </c>
      <c r="E78" s="19">
        <v>0.05</v>
      </c>
      <c r="F78" s="19">
        <v>9.2799999999999994</v>
      </c>
      <c r="G78" s="19">
        <v>41.5</v>
      </c>
      <c r="H78" s="20">
        <v>7.92</v>
      </c>
    </row>
    <row r="79" spans="1:10" hidden="1">
      <c r="A79" s="21" t="s">
        <v>42</v>
      </c>
      <c r="B79" s="45">
        <v>60</v>
      </c>
      <c r="C79" s="45"/>
      <c r="D79" s="46">
        <v>3.96</v>
      </c>
      <c r="E79" s="46">
        <v>0.72</v>
      </c>
      <c r="F79" s="46">
        <v>20.04</v>
      </c>
      <c r="G79" s="46">
        <v>102.5</v>
      </c>
      <c r="H79" s="25">
        <v>6.32</v>
      </c>
    </row>
    <row r="80" spans="1:10" hidden="1">
      <c r="A80" s="26" t="s">
        <v>18</v>
      </c>
      <c r="B80" s="27">
        <f>SUM(B74:B79)</f>
        <v>790</v>
      </c>
      <c r="C80" s="27"/>
      <c r="D80" s="27">
        <f t="shared" ref="D80:G80" si="2">SUM(D74:D79)</f>
        <v>33.619999999999997</v>
      </c>
      <c r="E80" s="27">
        <f t="shared" si="2"/>
        <v>31.539999999999996</v>
      </c>
      <c r="F80" s="27">
        <f t="shared" si="2"/>
        <v>83.6</v>
      </c>
      <c r="G80" s="27">
        <f t="shared" si="2"/>
        <v>752.69999999999993</v>
      </c>
      <c r="H80" s="35">
        <f>SUM(H74:H79)</f>
        <v>101.75</v>
      </c>
      <c r="I80" t="s">
        <v>25</v>
      </c>
      <c r="J80" s="32">
        <f>H80+H72</f>
        <v>172.92000000000002</v>
      </c>
    </row>
    <row r="81" spans="1:10">
      <c r="A81" s="160" t="s">
        <v>43</v>
      </c>
      <c r="B81" s="161"/>
      <c r="C81" s="161"/>
      <c r="D81" s="161"/>
      <c r="E81" s="161"/>
      <c r="F81" s="161"/>
      <c r="G81" s="161"/>
      <c r="H81" s="162"/>
    </row>
    <row r="82" spans="1:10">
      <c r="A82" s="17" t="s">
        <v>14</v>
      </c>
      <c r="B82" s="18">
        <v>200</v>
      </c>
      <c r="C82" s="18"/>
      <c r="D82" s="19">
        <v>6.82</v>
      </c>
      <c r="E82" s="19">
        <v>11.3</v>
      </c>
      <c r="F82" s="19">
        <v>34.299999999999997</v>
      </c>
      <c r="G82" s="19">
        <v>272.8</v>
      </c>
      <c r="H82" s="20"/>
      <c r="I82" t="s">
        <v>35</v>
      </c>
    </row>
    <row r="83" spans="1:10">
      <c r="A83" s="21" t="s">
        <v>36</v>
      </c>
      <c r="B83" s="45">
        <v>200</v>
      </c>
      <c r="C83" s="45"/>
      <c r="D83" s="46">
        <v>3.87</v>
      </c>
      <c r="E83" s="46">
        <v>2.86</v>
      </c>
      <c r="F83" s="46">
        <v>4.83</v>
      </c>
      <c r="G83" s="46">
        <v>60.6</v>
      </c>
      <c r="H83" s="25"/>
    </row>
    <row r="84" spans="1:10">
      <c r="A84" s="21" t="s">
        <v>42</v>
      </c>
      <c r="B84" s="45">
        <v>60</v>
      </c>
      <c r="C84" s="45"/>
      <c r="D84" s="46">
        <v>3.96</v>
      </c>
      <c r="E84" s="46">
        <v>0.72</v>
      </c>
      <c r="F84" s="46">
        <v>20.04</v>
      </c>
      <c r="G84" s="46">
        <v>102.5</v>
      </c>
      <c r="H84" s="25"/>
    </row>
    <row r="85" spans="1:10">
      <c r="A85" s="22" t="s">
        <v>44</v>
      </c>
      <c r="B85" s="18">
        <v>55</v>
      </c>
      <c r="C85" s="33"/>
      <c r="D85" s="19">
        <v>2.34</v>
      </c>
      <c r="E85" s="19">
        <v>3.3</v>
      </c>
      <c r="F85" s="19">
        <v>43.19</v>
      </c>
      <c r="G85" s="19">
        <v>211.75</v>
      </c>
      <c r="H85" s="25"/>
    </row>
    <row r="86" spans="1:10">
      <c r="A86" s="22"/>
      <c r="B86" s="33"/>
      <c r="C86" s="33"/>
      <c r="D86" s="19"/>
      <c r="E86" s="19"/>
      <c r="F86" s="19"/>
      <c r="G86" s="19"/>
      <c r="H86" s="25"/>
    </row>
    <row r="87" spans="1:10">
      <c r="A87" s="26" t="s">
        <v>18</v>
      </c>
      <c r="B87" s="28">
        <f>B82+B83+B86+60</f>
        <v>460</v>
      </c>
      <c r="C87" s="27"/>
      <c r="D87" s="48">
        <f>SUM(D82:D85)+D86</f>
        <v>16.990000000000002</v>
      </c>
      <c r="E87" s="48">
        <f>SUM(E82:E85)</f>
        <v>18.18</v>
      </c>
      <c r="F87" s="48">
        <f>SUM(F82:F85)+F86</f>
        <v>102.35999999999999</v>
      </c>
      <c r="G87" s="48">
        <f>SUM(G82:G85)+G86</f>
        <v>647.65000000000009</v>
      </c>
      <c r="H87" s="49"/>
    </row>
    <row r="88" spans="1:10">
      <c r="A88" s="147" t="s">
        <v>45</v>
      </c>
      <c r="B88" s="148"/>
      <c r="C88" s="148"/>
      <c r="D88" s="148"/>
      <c r="E88" s="148"/>
      <c r="F88" s="148"/>
      <c r="G88" s="148"/>
      <c r="H88" s="149"/>
    </row>
    <row r="89" spans="1:10">
      <c r="A89" s="24" t="s">
        <v>20</v>
      </c>
      <c r="B89" s="18">
        <v>200</v>
      </c>
      <c r="C89" s="18"/>
      <c r="D89" s="19">
        <v>5.14</v>
      </c>
      <c r="E89" s="19">
        <v>5.78</v>
      </c>
      <c r="F89" s="19">
        <v>10.78</v>
      </c>
      <c r="G89" s="19">
        <v>115.6</v>
      </c>
      <c r="H89" s="20"/>
    </row>
    <row r="90" spans="1:10">
      <c r="A90" s="22" t="s">
        <v>21</v>
      </c>
      <c r="B90" s="18">
        <v>180</v>
      </c>
      <c r="C90" s="18"/>
      <c r="D90" s="19">
        <v>3.69</v>
      </c>
      <c r="E90" s="19">
        <v>6.37</v>
      </c>
      <c r="F90" s="19">
        <v>23.79</v>
      </c>
      <c r="G90" s="19">
        <v>167.3</v>
      </c>
      <c r="H90" s="30"/>
    </row>
    <row r="91" spans="1:10">
      <c r="A91" s="22" t="s">
        <v>22</v>
      </c>
      <c r="B91" s="18">
        <v>100</v>
      </c>
      <c r="C91" s="18"/>
      <c r="D91" s="19">
        <v>18.2</v>
      </c>
      <c r="E91" s="19">
        <v>17.399999999999999</v>
      </c>
      <c r="F91" s="19">
        <v>16.399999999999999</v>
      </c>
      <c r="G91" s="19">
        <v>295.2</v>
      </c>
      <c r="H91" s="30"/>
      <c r="I91" t="s">
        <v>40</v>
      </c>
    </row>
    <row r="92" spans="1:10">
      <c r="A92" s="22" t="s">
        <v>23</v>
      </c>
      <c r="B92" s="18">
        <v>50</v>
      </c>
      <c r="C92" s="18"/>
      <c r="D92" s="19">
        <v>1.63</v>
      </c>
      <c r="E92" s="19">
        <v>1.22</v>
      </c>
      <c r="F92" s="19">
        <v>3.31</v>
      </c>
      <c r="G92" s="19">
        <v>30.6</v>
      </c>
      <c r="H92" s="30"/>
      <c r="I92" t="s">
        <v>35</v>
      </c>
    </row>
    <row r="93" spans="1:10">
      <c r="A93" s="22" t="s">
        <v>41</v>
      </c>
      <c r="B93" s="18">
        <v>200</v>
      </c>
      <c r="C93" s="18"/>
      <c r="D93" s="19">
        <v>1</v>
      </c>
      <c r="E93" s="19">
        <v>0.05</v>
      </c>
      <c r="F93" s="19">
        <v>9.2799999999999994</v>
      </c>
      <c r="G93" s="19">
        <v>41.5</v>
      </c>
      <c r="H93" s="20"/>
    </row>
    <row r="94" spans="1:10">
      <c r="A94" s="21" t="s">
        <v>42</v>
      </c>
      <c r="B94" s="45">
        <v>60</v>
      </c>
      <c r="C94" s="45"/>
      <c r="D94" s="46">
        <v>3.96</v>
      </c>
      <c r="E94" s="46">
        <v>0.72</v>
      </c>
      <c r="F94" s="46">
        <v>20.04</v>
      </c>
      <c r="G94" s="46">
        <v>102.5</v>
      </c>
      <c r="H94" s="25"/>
    </row>
    <row r="95" spans="1:10">
      <c r="A95" s="26" t="s">
        <v>18</v>
      </c>
      <c r="B95" s="27">
        <f>SUM(B89:B94)</f>
        <v>790</v>
      </c>
      <c r="C95" s="27"/>
      <c r="D95" s="27">
        <f t="shared" ref="D95:G95" si="3">SUM(D89:D94)</f>
        <v>33.619999999999997</v>
      </c>
      <c r="E95" s="27">
        <f t="shared" si="3"/>
        <v>31.539999999999996</v>
      </c>
      <c r="F95" s="27">
        <f t="shared" si="3"/>
        <v>83.6</v>
      </c>
      <c r="G95" s="27">
        <f t="shared" si="3"/>
        <v>752.69999999999993</v>
      </c>
      <c r="H95" s="35"/>
      <c r="I95" t="s">
        <v>25</v>
      </c>
      <c r="J95" s="32">
        <f>H95+H87</f>
        <v>0</v>
      </c>
    </row>
  </sheetData>
  <mergeCells count="17">
    <mergeCell ref="A56:H56"/>
    <mergeCell ref="A66:H66"/>
    <mergeCell ref="A73:H73"/>
    <mergeCell ref="A81:H81"/>
    <mergeCell ref="A88:H88"/>
    <mergeCell ref="A48:H48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2:H32"/>
    <mergeCell ref="A40:H40"/>
  </mergeCells>
  <pageMargins left="0.39370078740157483" right="0.39370078740157483" top="0.39370078740157483" bottom="0.39370078740157483" header="0" footer="0"/>
  <pageSetup paperSize="9" scale="5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opLeftCell="A46" workbookViewId="0">
      <selection activeCell="M85" sqref="M85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.5703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132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18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23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24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24" t="s">
        <v>47</v>
      </c>
      <c r="B11" s="18">
        <v>200</v>
      </c>
      <c r="C11" s="18"/>
      <c r="D11" s="19">
        <v>5.9</v>
      </c>
      <c r="E11" s="19">
        <v>5.8</v>
      </c>
      <c r="F11" s="19">
        <v>33</v>
      </c>
      <c r="G11" s="19">
        <v>207.8</v>
      </c>
      <c r="H11" s="20"/>
    </row>
    <row r="12" spans="1:8" ht="15" customHeight="1">
      <c r="A12" s="24" t="s">
        <v>48</v>
      </c>
      <c r="B12" s="18">
        <v>200</v>
      </c>
      <c r="C12" s="18"/>
      <c r="D12" s="19">
        <v>4.7</v>
      </c>
      <c r="E12" s="19">
        <v>3.5</v>
      </c>
      <c r="F12" s="19">
        <v>12.5</v>
      </c>
      <c r="G12" s="19">
        <v>100.4</v>
      </c>
      <c r="H12" s="20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/>
    </row>
    <row r="14" spans="1:8" ht="1.5" customHeight="1">
      <c r="A14" s="22"/>
      <c r="B14" s="18"/>
      <c r="C14" s="18"/>
      <c r="D14" s="19"/>
      <c r="E14" s="19"/>
      <c r="F14" s="19"/>
      <c r="G14" s="19"/>
      <c r="H14" s="20"/>
    </row>
    <row r="15" spans="1:8" ht="15" customHeight="1">
      <c r="A15" s="24" t="s">
        <v>49</v>
      </c>
      <c r="B15" s="45">
        <v>230</v>
      </c>
      <c r="C15" s="18"/>
      <c r="D15" s="19">
        <v>1.4</v>
      </c>
      <c r="E15" s="19">
        <v>0.3</v>
      </c>
      <c r="F15" s="19">
        <v>12.2</v>
      </c>
      <c r="G15" s="19">
        <v>56.7</v>
      </c>
      <c r="H15" s="20"/>
    </row>
    <row r="16" spans="1:8" ht="15" customHeight="1">
      <c r="A16" s="22"/>
      <c r="B16" s="18"/>
      <c r="C16" s="18"/>
      <c r="D16" s="19"/>
      <c r="E16" s="19"/>
      <c r="F16" s="19"/>
      <c r="G16" s="19"/>
      <c r="H16" s="20"/>
    </row>
    <row r="17" spans="1:10" ht="15" customHeight="1">
      <c r="A17" s="26" t="s">
        <v>18</v>
      </c>
      <c r="B17" s="27">
        <f>SUM(B11:B15)</f>
        <v>680</v>
      </c>
      <c r="C17" s="27"/>
      <c r="D17" s="28">
        <f>SUM(D11:D14)+D15</f>
        <v>16.600000000000001</v>
      </c>
      <c r="E17" s="28">
        <f>SUM(E11:E14)+E15</f>
        <v>10.100000000000001</v>
      </c>
      <c r="F17" s="28">
        <f>SUM(F11:F14)+F15</f>
        <v>87.2</v>
      </c>
      <c r="G17" s="28">
        <f>SUM(G11:G14)+G15</f>
        <v>505.50000000000006</v>
      </c>
      <c r="H17" s="29"/>
    </row>
    <row r="18" spans="1:10" ht="15" customHeight="1">
      <c r="A18" s="147" t="s">
        <v>19</v>
      </c>
      <c r="B18" s="148"/>
      <c r="C18" s="148"/>
      <c r="D18" s="148"/>
      <c r="E18" s="148"/>
      <c r="F18" s="148"/>
      <c r="G18" s="148"/>
      <c r="H18" s="149"/>
    </row>
    <row r="19" spans="1:10" ht="15" customHeight="1">
      <c r="A19" s="24" t="s">
        <v>50</v>
      </c>
      <c r="B19" s="18">
        <v>200</v>
      </c>
      <c r="C19" s="18"/>
      <c r="D19" s="19">
        <v>5.9</v>
      </c>
      <c r="E19" s="19">
        <v>6.8</v>
      </c>
      <c r="F19" s="19">
        <v>12.5</v>
      </c>
      <c r="G19" s="19">
        <v>134.6</v>
      </c>
      <c r="H19" s="20"/>
    </row>
    <row r="20" spans="1:10" ht="15" customHeight="1">
      <c r="A20" s="22" t="s">
        <v>51</v>
      </c>
      <c r="B20" s="18">
        <v>180</v>
      </c>
      <c r="C20" s="18"/>
      <c r="D20" s="19">
        <v>6.4</v>
      </c>
      <c r="E20" s="19">
        <v>5.9</v>
      </c>
      <c r="F20" s="19">
        <v>39.4</v>
      </c>
      <c r="G20" s="19">
        <v>236.2</v>
      </c>
      <c r="H20" s="20"/>
    </row>
    <row r="21" spans="1:10" ht="15" customHeight="1">
      <c r="A21" s="22" t="s">
        <v>52</v>
      </c>
      <c r="B21" s="18">
        <v>100</v>
      </c>
      <c r="C21" s="18"/>
      <c r="D21" s="19">
        <v>19.100000000000001</v>
      </c>
      <c r="E21" s="19">
        <v>4.3</v>
      </c>
      <c r="F21" s="19">
        <v>13.4</v>
      </c>
      <c r="G21" s="19">
        <v>168.6</v>
      </c>
      <c r="H21" s="20"/>
    </row>
    <row r="22" spans="1:10" ht="15" customHeight="1">
      <c r="A22" s="22" t="s">
        <v>23</v>
      </c>
      <c r="B22" s="18">
        <v>50</v>
      </c>
      <c r="C22" s="18"/>
      <c r="D22" s="19">
        <v>1.6</v>
      </c>
      <c r="E22" s="19">
        <v>1.2</v>
      </c>
      <c r="F22" s="19">
        <v>4.5</v>
      </c>
      <c r="G22" s="19">
        <v>35.299999999999997</v>
      </c>
      <c r="H22" s="20"/>
    </row>
    <row r="23" spans="1:10" ht="15" customHeight="1">
      <c r="A23" s="22" t="s">
        <v>30</v>
      </c>
      <c r="B23" s="18">
        <v>200</v>
      </c>
      <c r="C23" s="18"/>
      <c r="D23" s="19">
        <v>0.2</v>
      </c>
      <c r="E23" s="19">
        <v>0</v>
      </c>
      <c r="F23" s="19">
        <v>6.4</v>
      </c>
      <c r="G23" s="19">
        <v>26.8</v>
      </c>
      <c r="H23" s="20"/>
      <c r="J23">
        <f>J27</f>
        <v>0</v>
      </c>
    </row>
    <row r="24" spans="1:10" ht="15" customHeight="1">
      <c r="A24" s="22" t="s">
        <v>16</v>
      </c>
      <c r="B24" s="18">
        <v>50</v>
      </c>
      <c r="C24" s="18"/>
      <c r="D24" s="19">
        <v>4.5999999999999996</v>
      </c>
      <c r="E24" s="19">
        <v>0.5</v>
      </c>
      <c r="F24" s="19">
        <v>29.5</v>
      </c>
      <c r="G24" s="19">
        <v>140.6</v>
      </c>
      <c r="H24" s="20"/>
    </row>
    <row r="25" spans="1:10" ht="15" customHeight="1">
      <c r="A25" s="26" t="s">
        <v>18</v>
      </c>
      <c r="B25" s="27">
        <f>SUM(B19:B24)</f>
        <v>780</v>
      </c>
      <c r="C25" s="27"/>
      <c r="D25" s="27">
        <f>SUM(D19:D24)</f>
        <v>37.800000000000004</v>
      </c>
      <c r="E25" s="27">
        <f>SUM(E19:E24)</f>
        <v>18.7</v>
      </c>
      <c r="F25" s="27">
        <f>SUM(F19:F24)</f>
        <v>105.7</v>
      </c>
      <c r="G25" s="27">
        <f>SUM(G19:G24)</f>
        <v>742.09999999999991</v>
      </c>
      <c r="H25" s="35"/>
      <c r="I25" t="s">
        <v>25</v>
      </c>
      <c r="J25" s="32">
        <f>H17+H25</f>
        <v>0</v>
      </c>
    </row>
    <row r="26" spans="1:10" ht="15" customHeight="1">
      <c r="A26" s="160" t="s">
        <v>26</v>
      </c>
      <c r="B26" s="161"/>
      <c r="C26" s="161"/>
      <c r="D26" s="161"/>
      <c r="E26" s="161"/>
      <c r="F26" s="161"/>
      <c r="G26" s="161"/>
      <c r="H26" s="162"/>
    </row>
    <row r="27" spans="1:10" ht="15" customHeight="1">
      <c r="A27" s="24" t="s">
        <v>47</v>
      </c>
      <c r="B27" s="18">
        <v>200</v>
      </c>
      <c r="C27" s="18"/>
      <c r="D27" s="19">
        <v>5.9</v>
      </c>
      <c r="E27" s="19">
        <v>5.8</v>
      </c>
      <c r="F27" s="19">
        <v>33</v>
      </c>
      <c r="G27" s="19">
        <v>207.8</v>
      </c>
      <c r="H27" s="20"/>
    </row>
    <row r="28" spans="1:10" ht="15" customHeight="1">
      <c r="A28" s="24" t="s">
        <v>48</v>
      </c>
      <c r="B28" s="18">
        <v>200</v>
      </c>
      <c r="C28" s="18"/>
      <c r="D28" s="19">
        <v>4.7</v>
      </c>
      <c r="E28" s="19">
        <v>3.5</v>
      </c>
      <c r="F28" s="19">
        <v>12.5</v>
      </c>
      <c r="G28" s="19">
        <v>100.4</v>
      </c>
      <c r="H28" s="20"/>
    </row>
    <row r="29" spans="1:10" ht="15" customHeight="1">
      <c r="A29" s="22" t="s">
        <v>16</v>
      </c>
      <c r="B29" s="18">
        <v>50</v>
      </c>
      <c r="C29" s="18"/>
      <c r="D29" s="19">
        <v>4.5999999999999996</v>
      </c>
      <c r="E29" s="19">
        <v>0.5</v>
      </c>
      <c r="F29" s="19">
        <v>29.5</v>
      </c>
      <c r="G29" s="19">
        <v>140.6</v>
      </c>
      <c r="H29" s="20"/>
    </row>
    <row r="30" spans="1:10" ht="15" customHeight="1">
      <c r="A30" s="24" t="s">
        <v>49</v>
      </c>
      <c r="B30" s="45">
        <v>230</v>
      </c>
      <c r="C30" s="18"/>
      <c r="D30" s="19">
        <v>1.4</v>
      </c>
      <c r="E30" s="19">
        <v>0.3</v>
      </c>
      <c r="F30" s="19">
        <v>12.2</v>
      </c>
      <c r="G30" s="19">
        <v>56.7</v>
      </c>
      <c r="H30" s="20"/>
    </row>
    <row r="31" spans="1:10" ht="15" customHeight="1">
      <c r="A31" s="22" t="s">
        <v>53</v>
      </c>
      <c r="B31" s="18">
        <v>40</v>
      </c>
      <c r="C31" s="58"/>
      <c r="D31" s="19">
        <v>2.2000000000000002</v>
      </c>
      <c r="E31" s="19">
        <v>2.6</v>
      </c>
      <c r="F31" s="19">
        <v>13.96</v>
      </c>
      <c r="G31" s="19">
        <v>84.36</v>
      </c>
      <c r="H31" s="30"/>
    </row>
    <row r="32" spans="1:10" ht="15" customHeight="1">
      <c r="A32" s="24"/>
      <c r="B32" s="45"/>
      <c r="C32" s="18"/>
      <c r="D32" s="19"/>
      <c r="E32" s="19"/>
      <c r="F32" s="19"/>
      <c r="G32" s="19"/>
      <c r="H32" s="20"/>
    </row>
    <row r="33" spans="1:17" ht="15" customHeight="1">
      <c r="A33" s="26" t="s">
        <v>18</v>
      </c>
      <c r="B33" s="27">
        <f>SUM(B27:B31)+B32</f>
        <v>720</v>
      </c>
      <c r="C33" s="27"/>
      <c r="D33" s="28">
        <f>SUM(D27:D31)+D32</f>
        <v>18.8</v>
      </c>
      <c r="E33" s="28">
        <f>SUM(E27:E31)+E32</f>
        <v>12.700000000000001</v>
      </c>
      <c r="F33" s="28">
        <f>SUM(F27:F31)+F32</f>
        <v>101.16</v>
      </c>
      <c r="G33" s="28">
        <f>SUM(G27:G31)+G32</f>
        <v>589.86</v>
      </c>
      <c r="H33" s="29"/>
    </row>
    <row r="34" spans="1:17" ht="15" customHeight="1">
      <c r="A34" s="147" t="s">
        <v>28</v>
      </c>
      <c r="B34" s="148"/>
      <c r="C34" s="148"/>
      <c r="D34" s="148"/>
      <c r="E34" s="148"/>
      <c r="F34" s="148"/>
      <c r="G34" s="148"/>
      <c r="H34" s="149"/>
    </row>
    <row r="35" spans="1:17" ht="15" customHeight="1">
      <c r="A35" s="24" t="s">
        <v>50</v>
      </c>
      <c r="B35" s="18">
        <v>200</v>
      </c>
      <c r="C35" s="18"/>
      <c r="D35" s="19">
        <v>5.9</v>
      </c>
      <c r="E35" s="19">
        <v>6.8</v>
      </c>
      <c r="F35" s="19">
        <v>12.5</v>
      </c>
      <c r="G35" s="19">
        <v>134.6</v>
      </c>
      <c r="H35" s="20"/>
    </row>
    <row r="36" spans="1:17" ht="15" customHeight="1">
      <c r="A36" s="22" t="s">
        <v>51</v>
      </c>
      <c r="B36" s="18">
        <v>180</v>
      </c>
      <c r="C36" s="18"/>
      <c r="D36" s="19">
        <v>6.4</v>
      </c>
      <c r="E36" s="19">
        <v>5.9</v>
      </c>
      <c r="F36" s="19">
        <v>39.4</v>
      </c>
      <c r="G36" s="19">
        <v>236.2</v>
      </c>
      <c r="H36" s="20"/>
      <c r="Q36" t="s">
        <v>54</v>
      </c>
    </row>
    <row r="37" spans="1:17" ht="15" customHeight="1">
      <c r="A37" s="22" t="s">
        <v>52</v>
      </c>
      <c r="B37" s="18">
        <v>100</v>
      </c>
      <c r="C37" s="18"/>
      <c r="D37" s="19">
        <v>19.100000000000001</v>
      </c>
      <c r="E37" s="19">
        <v>4.3</v>
      </c>
      <c r="F37" s="19">
        <v>13.4</v>
      </c>
      <c r="G37" s="19">
        <v>168.6</v>
      </c>
      <c r="H37" s="20"/>
    </row>
    <row r="38" spans="1:17" ht="15" customHeight="1">
      <c r="A38" s="22" t="s">
        <v>23</v>
      </c>
      <c r="B38" s="18">
        <v>50</v>
      </c>
      <c r="C38" s="18"/>
      <c r="D38" s="19">
        <v>1.6</v>
      </c>
      <c r="E38" s="19">
        <v>1.2</v>
      </c>
      <c r="F38" s="19">
        <v>4.5</v>
      </c>
      <c r="G38" s="19">
        <v>35.299999999999997</v>
      </c>
      <c r="H38" s="20"/>
    </row>
    <row r="39" spans="1:17" ht="15" customHeight="1">
      <c r="A39" s="22" t="s">
        <v>30</v>
      </c>
      <c r="B39" s="18">
        <v>200</v>
      </c>
      <c r="C39" s="18"/>
      <c r="D39" s="19">
        <v>0.2</v>
      </c>
      <c r="E39" s="19">
        <v>0</v>
      </c>
      <c r="F39" s="19">
        <v>6.4</v>
      </c>
      <c r="G39" s="19">
        <v>26.8</v>
      </c>
      <c r="H39" s="20"/>
    </row>
    <row r="40" spans="1:17" ht="15" customHeight="1">
      <c r="A40" s="22" t="s">
        <v>16</v>
      </c>
      <c r="B40" s="18">
        <v>50</v>
      </c>
      <c r="C40" s="18"/>
      <c r="D40" s="19">
        <v>4.5999999999999996</v>
      </c>
      <c r="E40" s="19">
        <v>0.5</v>
      </c>
      <c r="F40" s="19">
        <v>29.5</v>
      </c>
      <c r="G40" s="19">
        <v>140.6</v>
      </c>
      <c r="H40" s="20"/>
    </row>
    <row r="41" spans="1:17" ht="15" customHeight="1">
      <c r="A41" s="24"/>
      <c r="B41" s="45"/>
      <c r="C41" s="18"/>
      <c r="D41" s="19"/>
      <c r="E41" s="19"/>
      <c r="F41" s="19"/>
      <c r="G41" s="19"/>
      <c r="H41" s="20"/>
    </row>
    <row r="42" spans="1:17" ht="15" customHeight="1">
      <c r="A42" s="26" t="s">
        <v>18</v>
      </c>
      <c r="B42" s="27">
        <f>SUM(B35:B40)</f>
        <v>780</v>
      </c>
      <c r="C42" s="27"/>
      <c r="D42" s="27">
        <f>SUM(D35:D40)</f>
        <v>37.800000000000004</v>
      </c>
      <c r="E42" s="27">
        <f>SUM(E35:E40)</f>
        <v>18.7</v>
      </c>
      <c r="F42" s="27">
        <f>SUM(F35:F40)</f>
        <v>105.7</v>
      </c>
      <c r="G42" s="27">
        <f>SUM(G35:G40)</f>
        <v>742.09999999999991</v>
      </c>
      <c r="H42" s="35"/>
      <c r="I42" t="s">
        <v>25</v>
      </c>
      <c r="J42" s="32">
        <f>H33+H42</f>
        <v>0</v>
      </c>
    </row>
    <row r="43" spans="1:17" ht="15" customHeight="1">
      <c r="A43" s="147" t="s">
        <v>29</v>
      </c>
      <c r="B43" s="148"/>
      <c r="C43" s="148"/>
      <c r="D43" s="148"/>
      <c r="E43" s="148"/>
      <c r="F43" s="148"/>
      <c r="G43" s="148"/>
      <c r="H43" s="149"/>
    </row>
    <row r="44" spans="1:17" ht="15" customHeight="1">
      <c r="A44" s="24"/>
      <c r="B44" s="18"/>
      <c r="C44" s="18"/>
      <c r="D44" s="19"/>
      <c r="E44" s="19"/>
      <c r="F44" s="19"/>
      <c r="G44" s="19"/>
      <c r="H44" s="20"/>
    </row>
    <row r="45" spans="1:17" ht="15" customHeight="1">
      <c r="A45" s="22" t="s">
        <v>51</v>
      </c>
      <c r="B45" s="18">
        <v>180</v>
      </c>
      <c r="C45" s="18"/>
      <c r="D45" s="19">
        <v>6.4</v>
      </c>
      <c r="E45" s="19">
        <v>5.9</v>
      </c>
      <c r="F45" s="19">
        <v>39.4</v>
      </c>
      <c r="G45" s="19">
        <v>236.2</v>
      </c>
      <c r="H45" s="20"/>
    </row>
    <row r="46" spans="1:17" ht="15" customHeight="1">
      <c r="A46" s="22" t="s">
        <v>52</v>
      </c>
      <c r="B46" s="18">
        <v>100</v>
      </c>
      <c r="C46" s="18">
        <v>160</v>
      </c>
      <c r="D46" s="19">
        <v>19.100000000000001</v>
      </c>
      <c r="E46" s="19">
        <v>4.3</v>
      </c>
      <c r="F46" s="19">
        <v>13.4</v>
      </c>
      <c r="G46" s="19">
        <v>168.6</v>
      </c>
      <c r="H46" s="20"/>
    </row>
    <row r="47" spans="1:17" ht="15" customHeight="1">
      <c r="A47" s="22" t="s">
        <v>23</v>
      </c>
      <c r="B47" s="18">
        <v>50</v>
      </c>
      <c r="C47" s="18"/>
      <c r="D47" s="19">
        <v>1.6</v>
      </c>
      <c r="E47" s="19">
        <v>1.2</v>
      </c>
      <c r="F47" s="19">
        <v>4.5</v>
      </c>
      <c r="G47" s="19">
        <v>35.299999999999997</v>
      </c>
      <c r="H47" s="20"/>
    </row>
    <row r="48" spans="1:17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20"/>
    </row>
    <row r="49" spans="1:8" ht="15" customHeight="1">
      <c r="A49" s="22" t="s">
        <v>16</v>
      </c>
      <c r="B49" s="18">
        <v>60</v>
      </c>
      <c r="C49" s="18"/>
      <c r="D49" s="19">
        <v>4.5999999999999996</v>
      </c>
      <c r="E49" s="19">
        <v>0.5</v>
      </c>
      <c r="F49" s="19">
        <v>29.5</v>
      </c>
      <c r="G49" s="19">
        <v>140.6</v>
      </c>
      <c r="H49" s="20"/>
    </row>
    <row r="50" spans="1:8" ht="15" customHeight="1">
      <c r="A50" s="26" t="s">
        <v>18</v>
      </c>
      <c r="B50" s="27">
        <f>B44+B45+B46+B47+B48+B49</f>
        <v>590</v>
      </c>
      <c r="C50" s="27"/>
      <c r="D50" s="28">
        <f>D44+D45+D46+D47+D48+D49</f>
        <v>31.9</v>
      </c>
      <c r="E50" s="28">
        <f>E44+E45+E46+E47+E48+E49</f>
        <v>11.899999999999999</v>
      </c>
      <c r="F50" s="28">
        <f>F44+F45+F46+F47+F48+F49</f>
        <v>93.199999999999989</v>
      </c>
      <c r="G50" s="28">
        <f>G44+G45+G46+G47+G48+G49</f>
        <v>607.5</v>
      </c>
      <c r="H50" s="35"/>
    </row>
    <row r="51" spans="1:8" ht="15" customHeight="1">
      <c r="A51" s="147" t="s">
        <v>31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4" t="s">
        <v>50</v>
      </c>
      <c r="B52" s="18">
        <v>200</v>
      </c>
      <c r="C52" s="18"/>
      <c r="D52" s="19">
        <v>5.9</v>
      </c>
      <c r="E52" s="19">
        <v>6.8</v>
      </c>
      <c r="F52" s="19">
        <v>12.5</v>
      </c>
      <c r="G52" s="19">
        <v>134.6</v>
      </c>
      <c r="H52" s="51">
        <v>23.29</v>
      </c>
    </row>
    <row r="53" spans="1:8" ht="15" customHeight="1">
      <c r="A53" s="22" t="s">
        <v>51</v>
      </c>
      <c r="B53" s="18">
        <v>180</v>
      </c>
      <c r="C53" s="18"/>
      <c r="D53" s="19">
        <v>6.4</v>
      </c>
      <c r="E53" s="19">
        <v>5.9</v>
      </c>
      <c r="F53" s="19">
        <v>39.4</v>
      </c>
      <c r="G53" s="19">
        <v>236.2</v>
      </c>
      <c r="H53" s="51">
        <v>10.6</v>
      </c>
    </row>
    <row r="54" spans="1:8" ht="15" customHeight="1">
      <c r="A54" s="22" t="s">
        <v>52</v>
      </c>
      <c r="B54" s="18">
        <v>100</v>
      </c>
      <c r="C54" s="18"/>
      <c r="D54" s="19">
        <v>19.100000000000001</v>
      </c>
      <c r="E54" s="19">
        <v>4.3</v>
      </c>
      <c r="F54" s="19">
        <v>13.4</v>
      </c>
      <c r="G54" s="19">
        <v>168.6</v>
      </c>
      <c r="H54" s="51">
        <v>42.68</v>
      </c>
    </row>
    <row r="55" spans="1:8" ht="15" customHeight="1">
      <c r="A55" s="22" t="s">
        <v>23</v>
      </c>
      <c r="B55" s="18">
        <v>50</v>
      </c>
      <c r="C55" s="18"/>
      <c r="D55" s="19">
        <v>1.6</v>
      </c>
      <c r="E55" s="19">
        <v>1.2</v>
      </c>
      <c r="F55" s="19">
        <v>4.5</v>
      </c>
      <c r="G55" s="19">
        <v>35.299999999999997</v>
      </c>
      <c r="H55" s="51">
        <v>5.31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51">
        <v>1.29</v>
      </c>
    </row>
    <row r="57" spans="1:8" ht="15" customHeight="1">
      <c r="A57" s="22" t="s">
        <v>16</v>
      </c>
      <c r="B57" s="18">
        <v>50</v>
      </c>
      <c r="C57" s="18"/>
      <c r="D57" s="19">
        <v>4.5999999999999996</v>
      </c>
      <c r="E57" s="19">
        <v>0.5</v>
      </c>
      <c r="F57" s="19">
        <v>29.5</v>
      </c>
      <c r="G57" s="19">
        <v>140.6</v>
      </c>
      <c r="H57" s="51">
        <v>4.0999999999999996</v>
      </c>
    </row>
    <row r="58" spans="1:8" ht="15" customHeight="1">
      <c r="A58" s="26" t="s">
        <v>18</v>
      </c>
      <c r="B58" s="27">
        <f>SUM(B52:B57)</f>
        <v>780</v>
      </c>
      <c r="C58" s="27"/>
      <c r="D58" s="27">
        <f t="shared" ref="D58:H58" si="0">SUM(D52:D57)</f>
        <v>37.800000000000004</v>
      </c>
      <c r="E58" s="27">
        <f t="shared" si="0"/>
        <v>18.7</v>
      </c>
      <c r="F58" s="27">
        <f t="shared" si="0"/>
        <v>105.7</v>
      </c>
      <c r="G58" s="27">
        <f t="shared" si="0"/>
        <v>742.09999999999991</v>
      </c>
      <c r="H58" s="53">
        <f t="shared" si="0"/>
        <v>87.27</v>
      </c>
    </row>
    <row r="59" spans="1:8" ht="15" customHeight="1">
      <c r="A59" s="147" t="s">
        <v>32</v>
      </c>
      <c r="B59" s="148"/>
      <c r="C59" s="148"/>
      <c r="D59" s="148"/>
      <c r="E59" s="148"/>
      <c r="F59" s="148"/>
      <c r="G59" s="148"/>
      <c r="H59" s="149"/>
    </row>
    <row r="60" spans="1:8" ht="15" customHeight="1">
      <c r="A60" s="24" t="s">
        <v>50</v>
      </c>
      <c r="B60" s="18">
        <v>200</v>
      </c>
      <c r="C60" s="18"/>
      <c r="D60" s="19">
        <v>5.9</v>
      </c>
      <c r="E60" s="19">
        <v>6.8</v>
      </c>
      <c r="F60" s="19">
        <v>12.5</v>
      </c>
      <c r="G60" s="19">
        <v>134.6</v>
      </c>
      <c r="H60" s="51">
        <v>23.29</v>
      </c>
    </row>
    <row r="61" spans="1:8" ht="15" customHeight="1">
      <c r="A61" s="22" t="s">
        <v>51</v>
      </c>
      <c r="B61" s="18">
        <v>180</v>
      </c>
      <c r="C61" s="18"/>
      <c r="D61" s="19">
        <v>6.4</v>
      </c>
      <c r="E61" s="19">
        <v>5.9</v>
      </c>
      <c r="F61" s="19">
        <v>39.4</v>
      </c>
      <c r="G61" s="19">
        <v>236.2</v>
      </c>
      <c r="H61" s="51">
        <v>10.6</v>
      </c>
    </row>
    <row r="62" spans="1:8" ht="15" customHeight="1">
      <c r="A62" s="22" t="s">
        <v>52</v>
      </c>
      <c r="B62" s="18">
        <v>100</v>
      </c>
      <c r="C62" s="18"/>
      <c r="D62" s="19">
        <v>19.100000000000001</v>
      </c>
      <c r="E62" s="19">
        <v>4.3</v>
      </c>
      <c r="F62" s="19">
        <v>13.4</v>
      </c>
      <c r="G62" s="19">
        <v>168.6</v>
      </c>
      <c r="H62" s="51">
        <v>42.68</v>
      </c>
    </row>
    <row r="63" spans="1:8" ht="15" customHeight="1">
      <c r="A63" s="22" t="s">
        <v>23</v>
      </c>
      <c r="B63" s="18">
        <v>50</v>
      </c>
      <c r="C63" s="18"/>
      <c r="D63" s="19">
        <v>1.6</v>
      </c>
      <c r="E63" s="19">
        <v>1.2</v>
      </c>
      <c r="F63" s="19">
        <v>4.5</v>
      </c>
      <c r="G63" s="19">
        <v>35.299999999999997</v>
      </c>
      <c r="H63" s="51">
        <v>5.31</v>
      </c>
    </row>
    <row r="64" spans="1:8" ht="15" customHeight="1">
      <c r="A64" s="22" t="s">
        <v>30</v>
      </c>
      <c r="B64" s="18">
        <v>200</v>
      </c>
      <c r="C64" s="18"/>
      <c r="D64" s="19">
        <v>0.2</v>
      </c>
      <c r="E64" s="19">
        <v>0</v>
      </c>
      <c r="F64" s="19">
        <v>6.4</v>
      </c>
      <c r="G64" s="19">
        <v>26.8</v>
      </c>
      <c r="H64" s="51">
        <v>1.29</v>
      </c>
    </row>
    <row r="65" spans="1:8" ht="15" customHeight="1">
      <c r="A65" s="22" t="s">
        <v>16</v>
      </c>
      <c r="B65" s="18">
        <v>50</v>
      </c>
      <c r="C65" s="18"/>
      <c r="D65" s="19">
        <v>4.5999999999999996</v>
      </c>
      <c r="E65" s="19">
        <v>0.5</v>
      </c>
      <c r="F65" s="19">
        <v>29.5</v>
      </c>
      <c r="G65" s="19">
        <v>140.6</v>
      </c>
      <c r="H65" s="51">
        <v>4.0999999999999996</v>
      </c>
    </row>
    <row r="66" spans="1:8" ht="15" customHeight="1">
      <c r="A66" s="37"/>
      <c r="B66" s="38"/>
      <c r="C66" s="38"/>
      <c r="D66" s="39"/>
      <c r="E66" s="39"/>
      <c r="F66" s="39"/>
      <c r="G66" s="39"/>
      <c r="H66" s="54"/>
    </row>
    <row r="67" spans="1:8" ht="15" customHeight="1">
      <c r="A67" s="37" t="s">
        <v>78</v>
      </c>
      <c r="B67" s="38">
        <v>60</v>
      </c>
      <c r="C67" s="38"/>
      <c r="D67" s="39">
        <v>4.84</v>
      </c>
      <c r="E67" s="39">
        <v>2.73</v>
      </c>
      <c r="F67" s="39">
        <v>32.229999999999997</v>
      </c>
      <c r="G67" s="39">
        <v>172.9</v>
      </c>
      <c r="H67" s="54">
        <v>10</v>
      </c>
    </row>
    <row r="68" spans="1:8" ht="15" customHeight="1" thickBot="1">
      <c r="A68" s="41" t="s">
        <v>18</v>
      </c>
      <c r="B68" s="42">
        <f>SUM(B60:B67)</f>
        <v>840</v>
      </c>
      <c r="C68" s="42"/>
      <c r="D68" s="42">
        <f>SUM(D60:D67)</f>
        <v>42.64</v>
      </c>
      <c r="E68" s="42">
        <f>SUM(E60:E67)</f>
        <v>21.43</v>
      </c>
      <c r="F68" s="42">
        <f>SUM(F60:F67)</f>
        <v>137.93</v>
      </c>
      <c r="G68" s="42">
        <f>SUM(G60:G67)</f>
        <v>914.99999999999989</v>
      </c>
      <c r="H68" s="55">
        <f>SUM(H60:H67)</f>
        <v>97.27</v>
      </c>
    </row>
    <row r="69" spans="1:8" ht="1.5" customHeight="1">
      <c r="A69" s="147"/>
      <c r="B69" s="148"/>
      <c r="C69" s="148"/>
      <c r="D69" s="148"/>
      <c r="E69" s="148"/>
      <c r="F69" s="148"/>
      <c r="G69" s="148"/>
      <c r="H69" s="149"/>
    </row>
    <row r="70" spans="1:8" hidden="1">
      <c r="A70" s="24"/>
      <c r="B70" s="18"/>
      <c r="C70" s="18"/>
      <c r="D70" s="19"/>
      <c r="E70" s="19"/>
      <c r="F70" s="19"/>
      <c r="G70" s="19"/>
      <c r="H70" s="20"/>
    </row>
    <row r="71" spans="1:8" hidden="1">
      <c r="A71" s="21"/>
      <c r="B71" s="45"/>
      <c r="C71" s="45"/>
      <c r="D71" s="46"/>
      <c r="E71" s="46"/>
      <c r="F71" s="46"/>
      <c r="G71" s="46"/>
      <c r="H71" s="25"/>
    </row>
    <row r="72" spans="1:8" hidden="1">
      <c r="A72" s="22"/>
      <c r="B72" s="47"/>
      <c r="C72" s="18"/>
      <c r="D72" s="19"/>
      <c r="E72" s="19"/>
      <c r="F72" s="19"/>
      <c r="G72" s="19"/>
      <c r="H72" s="20"/>
    </row>
    <row r="73" spans="1:8" hidden="1">
      <c r="A73" s="22"/>
      <c r="B73" s="18"/>
      <c r="C73" s="18"/>
      <c r="D73" s="19"/>
      <c r="E73" s="19"/>
      <c r="F73" s="19"/>
      <c r="G73" s="19"/>
      <c r="H73" s="20"/>
    </row>
    <row r="74" spans="1:8" hidden="1">
      <c r="A74" s="22"/>
      <c r="B74" s="18"/>
      <c r="C74" s="18"/>
      <c r="D74" s="19"/>
      <c r="E74" s="19"/>
      <c r="F74" s="19"/>
      <c r="G74" s="19"/>
      <c r="H74" s="23"/>
    </row>
    <row r="75" spans="1:8" hidden="1">
      <c r="A75" s="26"/>
      <c r="B75" s="27"/>
      <c r="C75" s="27"/>
      <c r="D75" s="28"/>
      <c r="E75" s="28"/>
      <c r="F75" s="28"/>
      <c r="G75" s="28"/>
      <c r="H75" s="29"/>
    </row>
    <row r="76" spans="1:8" hidden="1">
      <c r="A76" s="147"/>
      <c r="B76" s="148"/>
      <c r="C76" s="148"/>
      <c r="D76" s="148"/>
      <c r="E76" s="148"/>
      <c r="F76" s="148"/>
      <c r="G76" s="148"/>
      <c r="H76" s="149"/>
    </row>
    <row r="77" spans="1:8" hidden="1">
      <c r="A77" s="24"/>
      <c r="B77" s="18"/>
      <c r="C77" s="18"/>
      <c r="D77" s="19"/>
      <c r="E77" s="19"/>
      <c r="F77" s="19"/>
      <c r="G77" s="19"/>
      <c r="H77" s="20"/>
    </row>
    <row r="78" spans="1:8" hidden="1">
      <c r="A78" s="22"/>
      <c r="B78" s="18"/>
      <c r="C78" s="18"/>
      <c r="D78" s="19"/>
      <c r="E78" s="19"/>
      <c r="F78" s="19"/>
      <c r="G78" s="19"/>
      <c r="H78" s="20"/>
    </row>
    <row r="79" spans="1:8" hidden="1">
      <c r="A79" s="22"/>
      <c r="B79" s="18"/>
      <c r="C79" s="18"/>
      <c r="D79" s="19"/>
      <c r="E79" s="19"/>
      <c r="F79" s="19"/>
      <c r="G79" s="19"/>
      <c r="H79" s="20"/>
    </row>
    <row r="80" spans="1:8" hidden="1">
      <c r="A80" s="22"/>
      <c r="B80" s="18"/>
      <c r="C80" s="18"/>
      <c r="D80" s="19"/>
      <c r="E80" s="19"/>
      <c r="F80" s="19"/>
      <c r="G80" s="19"/>
      <c r="H80" s="20"/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1"/>
      <c r="B82" s="45"/>
      <c r="C82" s="45"/>
      <c r="D82" s="46"/>
      <c r="E82" s="46"/>
      <c r="F82" s="46"/>
      <c r="G82" s="46"/>
      <c r="H82" s="59"/>
    </row>
    <row r="83" spans="1:10" hidden="1">
      <c r="A83" s="26"/>
      <c r="B83" s="27"/>
      <c r="C83" s="27"/>
      <c r="D83" s="27"/>
      <c r="E83" s="27"/>
      <c r="F83" s="27"/>
      <c r="G83" s="27"/>
      <c r="H83" s="35"/>
      <c r="I83" s="60"/>
      <c r="J83" s="32"/>
    </row>
    <row r="84" spans="1:10">
      <c r="A84" s="160" t="s">
        <v>43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47</v>
      </c>
      <c r="B85" s="18">
        <v>200</v>
      </c>
      <c r="C85" s="18"/>
      <c r="D85" s="19">
        <v>5.89</v>
      </c>
      <c r="E85" s="19">
        <v>5.81</v>
      </c>
      <c r="F85" s="19">
        <v>30.27</v>
      </c>
      <c r="G85" s="19">
        <v>197</v>
      </c>
      <c r="H85" s="20"/>
      <c r="I85" t="s">
        <v>35</v>
      </c>
    </row>
    <row r="86" spans="1:10">
      <c r="A86" s="21" t="s">
        <v>36</v>
      </c>
      <c r="B86" s="45">
        <v>200</v>
      </c>
      <c r="C86" s="45"/>
      <c r="D86" s="46">
        <v>3.87</v>
      </c>
      <c r="E86" s="46">
        <v>2.86</v>
      </c>
      <c r="F86" s="46">
        <v>4.83</v>
      </c>
      <c r="G86" s="46">
        <v>60.6</v>
      </c>
      <c r="H86" s="25"/>
    </row>
    <row r="87" spans="1:10">
      <c r="A87" s="21" t="s">
        <v>42</v>
      </c>
      <c r="B87" s="45">
        <v>60</v>
      </c>
      <c r="C87" s="45"/>
      <c r="D87" s="46">
        <v>3.96</v>
      </c>
      <c r="E87" s="46">
        <v>0.72</v>
      </c>
      <c r="F87" s="46">
        <v>20.04</v>
      </c>
      <c r="G87" s="46">
        <v>102.5</v>
      </c>
      <c r="H87" s="25"/>
    </row>
    <row r="88" spans="1:10">
      <c r="A88" s="22" t="s">
        <v>55</v>
      </c>
      <c r="B88" s="18">
        <v>200</v>
      </c>
      <c r="C88" s="18"/>
      <c r="D88" s="19">
        <v>0</v>
      </c>
      <c r="E88" s="19">
        <v>0</v>
      </c>
      <c r="F88" s="19">
        <v>23</v>
      </c>
      <c r="G88" s="19">
        <v>92</v>
      </c>
      <c r="H88" s="20"/>
    </row>
    <row r="89" spans="1:10">
      <c r="A89" s="22" t="s">
        <v>27</v>
      </c>
      <c r="B89" s="18">
        <v>180</v>
      </c>
      <c r="C89" s="18"/>
      <c r="D89" s="19">
        <v>0.7</v>
      </c>
      <c r="E89" s="19">
        <v>0.7</v>
      </c>
      <c r="F89" s="19">
        <v>17.600000000000001</v>
      </c>
      <c r="G89" s="19">
        <v>79.900000000000006</v>
      </c>
      <c r="H89" s="23"/>
    </row>
    <row r="90" spans="1:10">
      <c r="A90" s="22"/>
      <c r="B90" s="18"/>
      <c r="C90" s="33"/>
      <c r="D90" s="19"/>
      <c r="E90" s="19"/>
      <c r="F90" s="19"/>
      <c r="G90" s="19"/>
      <c r="H90" s="25"/>
    </row>
    <row r="91" spans="1:10">
      <c r="A91" s="26" t="s">
        <v>18</v>
      </c>
      <c r="B91" s="27">
        <f>B89+B88+B86+B85+60</f>
        <v>840</v>
      </c>
      <c r="C91" s="27"/>
      <c r="D91" s="28">
        <f>SUM(D85:D89)+D90</f>
        <v>14.419999999999998</v>
      </c>
      <c r="E91" s="28">
        <f>SUM(E85:E89)+E90</f>
        <v>10.09</v>
      </c>
      <c r="F91" s="28">
        <f>SUM(F85:F89)+F90</f>
        <v>95.740000000000009</v>
      </c>
      <c r="G91" s="28">
        <f>SUM(G85:G89)+G90</f>
        <v>532</v>
      </c>
      <c r="H91" s="29"/>
    </row>
    <row r="92" spans="1:10">
      <c r="A92" s="147" t="s">
        <v>45</v>
      </c>
      <c r="B92" s="148"/>
      <c r="C92" s="148"/>
      <c r="D92" s="148"/>
      <c r="E92" s="148"/>
      <c r="F92" s="148"/>
      <c r="G92" s="148"/>
      <c r="H92" s="149"/>
    </row>
    <row r="93" spans="1:10">
      <c r="A93" s="24" t="s">
        <v>50</v>
      </c>
      <c r="B93" s="18">
        <v>200</v>
      </c>
      <c r="C93" s="18"/>
      <c r="D93" s="19">
        <v>5.9</v>
      </c>
      <c r="E93" s="19">
        <v>6.8</v>
      </c>
      <c r="F93" s="19">
        <v>12.5</v>
      </c>
      <c r="G93" s="19">
        <v>134.6</v>
      </c>
      <c r="H93" s="20"/>
    </row>
    <row r="94" spans="1:10">
      <c r="A94" s="22" t="s">
        <v>51</v>
      </c>
      <c r="B94" s="18">
        <v>180</v>
      </c>
      <c r="C94" s="18"/>
      <c r="D94" s="19">
        <v>6.4</v>
      </c>
      <c r="E94" s="19">
        <v>5.9</v>
      </c>
      <c r="F94" s="19">
        <v>39.4</v>
      </c>
      <c r="G94" s="19">
        <v>236.2</v>
      </c>
      <c r="H94" s="20"/>
    </row>
    <row r="95" spans="1:10">
      <c r="A95" s="22" t="s">
        <v>52</v>
      </c>
      <c r="B95" s="18">
        <v>100</v>
      </c>
      <c r="C95" s="18"/>
      <c r="D95" s="19">
        <v>19.100000000000001</v>
      </c>
      <c r="E95" s="19">
        <v>4.3</v>
      </c>
      <c r="F95" s="19">
        <v>13.4</v>
      </c>
      <c r="G95" s="19">
        <v>168.6</v>
      </c>
      <c r="H95" s="20"/>
      <c r="I95" t="s">
        <v>40</v>
      </c>
    </row>
    <row r="96" spans="1:10">
      <c r="A96" s="22" t="s">
        <v>23</v>
      </c>
      <c r="B96" s="18">
        <v>50</v>
      </c>
      <c r="C96" s="18"/>
      <c r="D96" s="19">
        <v>1.63</v>
      </c>
      <c r="E96" s="19">
        <v>1.22</v>
      </c>
      <c r="F96" s="19">
        <v>3.31</v>
      </c>
      <c r="G96" s="19">
        <v>30.6</v>
      </c>
      <c r="H96" s="20"/>
      <c r="I96" t="s">
        <v>35</v>
      </c>
    </row>
    <row r="97" spans="1:10">
      <c r="A97" s="22" t="s">
        <v>56</v>
      </c>
      <c r="B97" s="18">
        <v>200</v>
      </c>
      <c r="C97" s="18"/>
      <c r="D97" s="19">
        <v>0.19</v>
      </c>
      <c r="E97" s="19">
        <v>0.04</v>
      </c>
      <c r="F97" s="19">
        <v>0.06</v>
      </c>
      <c r="G97" s="19">
        <v>1.4</v>
      </c>
      <c r="H97" s="20"/>
    </row>
    <row r="98" spans="1:10">
      <c r="A98" s="21" t="s">
        <v>42</v>
      </c>
      <c r="B98" s="45">
        <v>60</v>
      </c>
      <c r="C98" s="45"/>
      <c r="D98" s="46">
        <v>3.96</v>
      </c>
      <c r="E98" s="46">
        <v>0.72</v>
      </c>
      <c r="F98" s="46">
        <v>20.04</v>
      </c>
      <c r="G98" s="46">
        <v>102.5</v>
      </c>
      <c r="H98" s="25"/>
    </row>
    <row r="99" spans="1:10">
      <c r="A99" s="26" t="s">
        <v>18</v>
      </c>
      <c r="B99" s="27">
        <f>SUM(B93:B98)</f>
        <v>790</v>
      </c>
      <c r="C99" s="27"/>
      <c r="D99" s="27">
        <f>SUM(D93:D98)</f>
        <v>37.18</v>
      </c>
      <c r="E99" s="27">
        <f>SUM(E93:E98)</f>
        <v>18.979999999999997</v>
      </c>
      <c r="F99" s="27">
        <f>SUM(F93:F98)</f>
        <v>88.710000000000008</v>
      </c>
      <c r="G99" s="27">
        <f>SUM(G93:G98)</f>
        <v>673.9</v>
      </c>
      <c r="H99" s="35"/>
      <c r="I99" s="60" t="s">
        <v>57</v>
      </c>
      <c r="J99" s="32">
        <f>H99+H91</f>
        <v>0</v>
      </c>
    </row>
    <row r="101" spans="1:10">
      <c r="A101" s="61" t="s">
        <v>58</v>
      </c>
      <c r="B101" s="62"/>
      <c r="C101" s="63"/>
      <c r="D101" s="3" t="s">
        <v>59</v>
      </c>
    </row>
  </sheetData>
  <mergeCells count="17">
    <mergeCell ref="A51:H51"/>
    <mergeCell ref="A6:D6"/>
    <mergeCell ref="A8:A9"/>
    <mergeCell ref="B8:B9"/>
    <mergeCell ref="D8:F8"/>
    <mergeCell ref="G8:G9"/>
    <mergeCell ref="H8:H9"/>
    <mergeCell ref="A10:H10"/>
    <mergeCell ref="A18:H18"/>
    <mergeCell ref="A26:H26"/>
    <mergeCell ref="A34:H34"/>
    <mergeCell ref="A43:H43"/>
    <mergeCell ref="A59:H59"/>
    <mergeCell ref="A69:H69"/>
    <mergeCell ref="A76:H76"/>
    <mergeCell ref="A84:H84"/>
    <mergeCell ref="A92:H92"/>
  </mergeCells>
  <pageMargins left="0.39370078740157483" right="0.39370078740157483" top="0.39370078740157483" bottom="0.39370078740157483" header="0" footer="0"/>
  <pageSetup paperSize="9" scale="4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workbookViewId="0">
      <selection activeCell="Q25" sqref="Q25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19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63" t="s">
        <v>4</v>
      </c>
      <c r="B8" s="165" t="s">
        <v>5</v>
      </c>
      <c r="C8" s="144"/>
      <c r="D8" s="167" t="s">
        <v>6</v>
      </c>
      <c r="E8" s="168"/>
      <c r="F8" s="169"/>
      <c r="G8" s="170" t="s">
        <v>7</v>
      </c>
      <c r="H8" s="172" t="s">
        <v>8</v>
      </c>
    </row>
    <row r="9" spans="1:8">
      <c r="A9" s="164"/>
      <c r="B9" s="166"/>
      <c r="C9" s="145" t="s">
        <v>9</v>
      </c>
      <c r="D9" s="16" t="s">
        <v>10</v>
      </c>
      <c r="E9" s="16" t="s">
        <v>11</v>
      </c>
      <c r="F9" s="16" t="s">
        <v>12</v>
      </c>
      <c r="G9" s="171"/>
      <c r="H9" s="173"/>
    </row>
    <row r="10" spans="1:8" ht="15" customHeight="1">
      <c r="A10" s="160" t="s">
        <v>13</v>
      </c>
      <c r="B10" s="161"/>
      <c r="C10" s="161"/>
      <c r="D10" s="161"/>
      <c r="E10" s="161"/>
      <c r="F10" s="161"/>
      <c r="G10" s="161"/>
      <c r="H10" s="162"/>
    </row>
    <row r="11" spans="1:8" ht="15" customHeight="1">
      <c r="A11" s="24" t="s">
        <v>62</v>
      </c>
      <c r="B11" s="18">
        <v>200</v>
      </c>
      <c r="C11" s="18"/>
      <c r="D11" s="19">
        <v>4.9000000000000004</v>
      </c>
      <c r="E11" s="19">
        <v>4.5</v>
      </c>
      <c r="F11" s="19">
        <v>18.399999999999999</v>
      </c>
      <c r="G11" s="19">
        <v>133.5</v>
      </c>
      <c r="H11" s="36">
        <v>13.55</v>
      </c>
    </row>
    <row r="12" spans="1:8" ht="15" customHeight="1">
      <c r="A12" s="22" t="s">
        <v>63</v>
      </c>
      <c r="B12" s="18">
        <v>200</v>
      </c>
      <c r="C12" s="18"/>
      <c r="D12" s="19">
        <v>0.2</v>
      </c>
      <c r="E12" s="19">
        <v>0.1</v>
      </c>
      <c r="F12" s="19">
        <v>6.6</v>
      </c>
      <c r="G12" s="19">
        <v>27.9</v>
      </c>
      <c r="H12" s="36">
        <v>3.34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>
        <v>4.0999999999999996</v>
      </c>
    </row>
    <row r="14" spans="1:8" ht="15" customHeight="1">
      <c r="A14" s="21" t="s">
        <v>133</v>
      </c>
      <c r="B14" s="45">
        <v>50</v>
      </c>
      <c r="C14" s="45"/>
      <c r="D14" s="46">
        <v>4</v>
      </c>
      <c r="E14" s="46">
        <v>5.3</v>
      </c>
      <c r="F14" s="46">
        <v>27.5</v>
      </c>
      <c r="G14" s="46">
        <v>149.9</v>
      </c>
      <c r="H14" s="65">
        <v>24</v>
      </c>
    </row>
    <row r="15" spans="1:8" ht="15" customHeight="1">
      <c r="A15" s="22" t="s">
        <v>27</v>
      </c>
      <c r="B15" s="18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>
        <v>22.86</v>
      </c>
    </row>
    <row r="16" spans="1:8" ht="15" customHeight="1">
      <c r="A16" s="66" t="s">
        <v>18</v>
      </c>
      <c r="B16" s="198">
        <f>SUM(B11:B15)</f>
        <v>680</v>
      </c>
      <c r="C16" s="67"/>
      <c r="D16" s="67">
        <f>SUM(D11:D15)</f>
        <v>14.399999999999999</v>
      </c>
      <c r="E16" s="67">
        <f>SUM(E11:E15)</f>
        <v>11.099999999999998</v>
      </c>
      <c r="F16" s="67">
        <f>SUM(F11:F15)</f>
        <v>99.6</v>
      </c>
      <c r="G16" s="67">
        <f>SUM(G11:G15)</f>
        <v>531.79999999999995</v>
      </c>
      <c r="H16" s="68">
        <f>H11+H12+H13+H14+H15</f>
        <v>67.849999999999994</v>
      </c>
    </row>
    <row r="17" spans="1:10" ht="15" customHeight="1">
      <c r="A17" s="160"/>
      <c r="B17" s="161"/>
      <c r="C17" s="161"/>
      <c r="D17" s="161"/>
      <c r="E17" s="161"/>
      <c r="F17" s="161"/>
      <c r="G17" s="161"/>
      <c r="H17" s="162"/>
    </row>
    <row r="18" spans="1:10" ht="15" customHeight="1">
      <c r="A18" s="24" t="s">
        <v>65</v>
      </c>
      <c r="B18" s="18">
        <v>200</v>
      </c>
      <c r="C18" s="18"/>
      <c r="D18" s="19">
        <v>4.7</v>
      </c>
      <c r="E18" s="19">
        <v>5.6</v>
      </c>
      <c r="F18" s="19">
        <v>5.7</v>
      </c>
      <c r="G18" s="19">
        <v>92.2</v>
      </c>
      <c r="H18" s="20">
        <v>6.24</v>
      </c>
    </row>
    <row r="19" spans="1:10" ht="15" customHeight="1">
      <c r="A19" s="22" t="s">
        <v>66</v>
      </c>
      <c r="B19" s="18">
        <v>180</v>
      </c>
      <c r="C19" s="18"/>
      <c r="D19" s="19">
        <v>9.9</v>
      </c>
      <c r="E19" s="19">
        <v>7.6</v>
      </c>
      <c r="F19" s="19">
        <v>43.1</v>
      </c>
      <c r="G19" s="19">
        <v>280.39999999999998</v>
      </c>
      <c r="H19" s="20">
        <v>13.47</v>
      </c>
    </row>
    <row r="20" spans="1:10" ht="15" customHeight="1">
      <c r="A20" s="24" t="s">
        <v>67</v>
      </c>
      <c r="B20" s="18">
        <v>100</v>
      </c>
      <c r="C20" s="18"/>
      <c r="D20" s="19">
        <v>17</v>
      </c>
      <c r="E20" s="19">
        <v>16.5</v>
      </c>
      <c r="F20" s="19">
        <v>3.9</v>
      </c>
      <c r="G20" s="19">
        <v>232.1</v>
      </c>
      <c r="H20" s="20">
        <v>67.64</v>
      </c>
    </row>
    <row r="21" spans="1:10" ht="15" customHeight="1">
      <c r="A21" s="22" t="s">
        <v>68</v>
      </c>
      <c r="B21" s="18">
        <v>200</v>
      </c>
      <c r="C21" s="18"/>
      <c r="D21" s="19">
        <v>0.5</v>
      </c>
      <c r="E21" s="19">
        <v>0</v>
      </c>
      <c r="F21" s="19">
        <v>19.8</v>
      </c>
      <c r="G21" s="19">
        <v>81</v>
      </c>
      <c r="H21" s="20">
        <v>4.32</v>
      </c>
    </row>
    <row r="22" spans="1:10" ht="15" customHeight="1">
      <c r="A22" s="22" t="s">
        <v>16</v>
      </c>
      <c r="B22" s="18">
        <v>50</v>
      </c>
      <c r="C22" s="18"/>
      <c r="D22" s="19">
        <v>4.5999999999999996</v>
      </c>
      <c r="E22" s="19">
        <v>0.5</v>
      </c>
      <c r="F22" s="19">
        <v>29.5</v>
      </c>
      <c r="G22" s="19">
        <v>140.6</v>
      </c>
      <c r="H22" s="20">
        <v>4.0999999999999996</v>
      </c>
    </row>
    <row r="23" spans="1:10" ht="15" customHeight="1">
      <c r="A23" s="22" t="s">
        <v>134</v>
      </c>
      <c r="B23" s="18">
        <v>40</v>
      </c>
      <c r="C23" s="18"/>
      <c r="D23" s="19"/>
      <c r="E23" s="19"/>
      <c r="F23" s="19"/>
      <c r="G23" s="19"/>
      <c r="H23" s="20">
        <v>22</v>
      </c>
    </row>
    <row r="24" spans="1:10" ht="15" customHeight="1">
      <c r="A24" s="66" t="s">
        <v>18</v>
      </c>
      <c r="B24" s="67">
        <f>SUM(B18:B22)+B23</f>
        <v>770</v>
      </c>
      <c r="C24" s="67"/>
      <c r="D24" s="69">
        <f>SUM(D18:D22)+D23</f>
        <v>36.700000000000003</v>
      </c>
      <c r="E24" s="69">
        <f>SUM(E18:E22)+E23</f>
        <v>30.2</v>
      </c>
      <c r="F24" s="69">
        <f>SUM(F18:F22)+F23</f>
        <v>102</v>
      </c>
      <c r="G24" s="69">
        <f>SUM(G18:G22)+G23</f>
        <v>826.3</v>
      </c>
      <c r="H24" s="70">
        <f>H18+H19+H20+H21+H22+H23</f>
        <v>117.76999999999998</v>
      </c>
      <c r="I24" t="s">
        <v>25</v>
      </c>
      <c r="J24" s="32">
        <f>H16+H24</f>
        <v>185.61999999999998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24" t="s">
        <v>62</v>
      </c>
      <c r="B26" s="18">
        <v>200</v>
      </c>
      <c r="C26" s="18"/>
      <c r="D26" s="19">
        <v>4.9000000000000004</v>
      </c>
      <c r="E26" s="19">
        <v>4.5</v>
      </c>
      <c r="F26" s="19">
        <v>18.399999999999999</v>
      </c>
      <c r="G26" s="19">
        <v>133.5</v>
      </c>
      <c r="H26" s="20">
        <v>13.55</v>
      </c>
    </row>
    <row r="27" spans="1:10" ht="15" customHeight="1">
      <c r="A27" s="22" t="s">
        <v>63</v>
      </c>
      <c r="B27" s="18">
        <v>200</v>
      </c>
      <c r="C27" s="18"/>
      <c r="D27" s="19">
        <v>0.2</v>
      </c>
      <c r="E27" s="19">
        <v>0.1</v>
      </c>
      <c r="F27" s="19">
        <v>6.6</v>
      </c>
      <c r="G27" s="19">
        <v>27.9</v>
      </c>
      <c r="H27" s="20">
        <v>3.34</v>
      </c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20">
        <v>4.0999999999999996</v>
      </c>
    </row>
    <row r="29" spans="1:10" ht="15" customHeight="1">
      <c r="A29" s="21" t="s">
        <v>69</v>
      </c>
      <c r="B29" s="45">
        <v>50</v>
      </c>
      <c r="C29" s="45"/>
      <c r="D29" s="46">
        <v>4</v>
      </c>
      <c r="E29" s="46">
        <v>5.3</v>
      </c>
      <c r="F29" s="46">
        <v>27.5</v>
      </c>
      <c r="G29" s="46">
        <v>149.9</v>
      </c>
      <c r="H29" s="71">
        <v>24</v>
      </c>
    </row>
    <row r="30" spans="1:10" ht="15" customHeight="1">
      <c r="A30" s="22"/>
      <c r="B30" s="33"/>
      <c r="C30" s="18"/>
      <c r="D30" s="34"/>
      <c r="E30" s="34"/>
      <c r="F30" s="34"/>
      <c r="G30" s="34"/>
      <c r="H30" s="25"/>
      <c r="I30" s="72"/>
    </row>
    <row r="31" spans="1:10" ht="15" customHeight="1">
      <c r="A31" s="66" t="s">
        <v>18</v>
      </c>
      <c r="B31" s="67">
        <f>SUM(B26:B30)</f>
        <v>500</v>
      </c>
      <c r="C31" s="67"/>
      <c r="D31" s="67">
        <f>SUM(D26:D30)</f>
        <v>13.7</v>
      </c>
      <c r="E31" s="67">
        <f>SUM(E26:E30)</f>
        <v>10.399999999999999</v>
      </c>
      <c r="F31" s="67">
        <f>SUM(F26:F30)</f>
        <v>82</v>
      </c>
      <c r="G31" s="67">
        <f>SUM(G26:G30)</f>
        <v>451.9</v>
      </c>
      <c r="H31" s="68">
        <f>H26+H27+H28+H29+H30</f>
        <v>44.99</v>
      </c>
    </row>
    <row r="32" spans="1:10" ht="15" customHeight="1">
      <c r="A32" s="160" t="s">
        <v>28</v>
      </c>
      <c r="B32" s="161"/>
      <c r="C32" s="161"/>
      <c r="D32" s="161"/>
      <c r="E32" s="161"/>
      <c r="F32" s="161"/>
      <c r="G32" s="161"/>
      <c r="H32" s="162"/>
    </row>
    <row r="33" spans="1:10" ht="15" customHeight="1">
      <c r="A33" s="24" t="s">
        <v>65</v>
      </c>
      <c r="B33" s="18">
        <v>200</v>
      </c>
      <c r="C33" s="18"/>
      <c r="D33" s="19">
        <v>4.7</v>
      </c>
      <c r="E33" s="19">
        <v>5.6</v>
      </c>
      <c r="F33" s="19">
        <v>5.7</v>
      </c>
      <c r="G33" s="19">
        <v>92.2</v>
      </c>
      <c r="H33" s="20">
        <v>6.24</v>
      </c>
    </row>
    <row r="34" spans="1:10" ht="15" customHeight="1">
      <c r="A34" s="22" t="s">
        <v>66</v>
      </c>
      <c r="B34" s="18">
        <v>180</v>
      </c>
      <c r="C34" s="18"/>
      <c r="D34" s="19">
        <v>9.9</v>
      </c>
      <c r="E34" s="19">
        <v>7.6</v>
      </c>
      <c r="F34" s="19">
        <v>43.1</v>
      </c>
      <c r="G34" s="19">
        <v>280.39999999999998</v>
      </c>
      <c r="H34" s="20">
        <v>13.47</v>
      </c>
    </row>
    <row r="35" spans="1:10" ht="15" customHeight="1">
      <c r="A35" s="24" t="s">
        <v>67</v>
      </c>
      <c r="B35" s="18">
        <v>100</v>
      </c>
      <c r="C35" s="18"/>
      <c r="D35" s="19">
        <v>17</v>
      </c>
      <c r="E35" s="19">
        <v>16.5</v>
      </c>
      <c r="F35" s="19">
        <v>3.9</v>
      </c>
      <c r="G35" s="19">
        <v>232.1</v>
      </c>
      <c r="H35" s="20">
        <v>67.64</v>
      </c>
    </row>
    <row r="36" spans="1:10" ht="15" customHeight="1">
      <c r="A36" s="22" t="s">
        <v>68</v>
      </c>
      <c r="B36" s="18">
        <v>200</v>
      </c>
      <c r="C36" s="18"/>
      <c r="D36" s="19">
        <v>0.5</v>
      </c>
      <c r="E36" s="19">
        <v>0</v>
      </c>
      <c r="F36" s="19">
        <v>19.8</v>
      </c>
      <c r="G36" s="19">
        <v>81</v>
      </c>
      <c r="H36" s="20">
        <v>4.32</v>
      </c>
    </row>
    <row r="37" spans="1:10" ht="15" customHeight="1">
      <c r="A37" s="22" t="s">
        <v>27</v>
      </c>
      <c r="B37" s="18">
        <v>180</v>
      </c>
      <c r="C37" s="33"/>
      <c r="D37" s="19">
        <v>0.7</v>
      </c>
      <c r="E37" s="19">
        <v>0.7</v>
      </c>
      <c r="F37" s="19">
        <v>17.600000000000001</v>
      </c>
      <c r="G37" s="19">
        <v>79.900000000000006</v>
      </c>
      <c r="H37" s="25">
        <v>22.86</v>
      </c>
      <c r="I37" s="72"/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20">
        <v>4.0999999999999996</v>
      </c>
    </row>
    <row r="39" spans="1:10" ht="15" customHeight="1">
      <c r="A39" s="22" t="s">
        <v>134</v>
      </c>
      <c r="B39" s="18">
        <v>40</v>
      </c>
      <c r="C39" s="18"/>
      <c r="D39" s="19"/>
      <c r="E39" s="19"/>
      <c r="F39" s="19"/>
      <c r="G39" s="19"/>
      <c r="H39" s="20">
        <v>22</v>
      </c>
    </row>
    <row r="40" spans="1:10" ht="15" customHeight="1">
      <c r="A40" s="66" t="s">
        <v>18</v>
      </c>
      <c r="B40" s="67">
        <f>SUM(B33:B38)+B39</f>
        <v>950</v>
      </c>
      <c r="C40" s="67"/>
      <c r="D40" s="67">
        <f>SUM(D33:D38)</f>
        <v>37.400000000000006</v>
      </c>
      <c r="E40" s="67">
        <f t="shared" ref="B40:G40" si="0">SUM(E33:E38)</f>
        <v>30.9</v>
      </c>
      <c r="F40" s="67">
        <f t="shared" si="0"/>
        <v>119.6</v>
      </c>
      <c r="G40" s="67">
        <f t="shared" si="0"/>
        <v>906.19999999999993</v>
      </c>
      <c r="H40" s="70">
        <f>H33+H34+H35+H36+H37+H38+H39</f>
        <v>140.63</v>
      </c>
      <c r="I40" t="s">
        <v>25</v>
      </c>
      <c r="J40" s="32">
        <f>H31+H40</f>
        <v>185.62</v>
      </c>
    </row>
    <row r="41" spans="1:10" ht="15" customHeight="1">
      <c r="A41" s="160" t="s">
        <v>29</v>
      </c>
      <c r="B41" s="161"/>
      <c r="C41" s="161"/>
      <c r="D41" s="161"/>
      <c r="E41" s="161"/>
      <c r="F41" s="161"/>
      <c r="G41" s="161"/>
      <c r="H41" s="162"/>
    </row>
    <row r="42" spans="1:10" ht="15" customHeight="1">
      <c r="A42" s="24" t="s">
        <v>65</v>
      </c>
      <c r="B42" s="18">
        <v>200</v>
      </c>
      <c r="C42" s="18"/>
      <c r="D42" s="19">
        <v>4.7</v>
      </c>
      <c r="E42" s="19">
        <v>5.6</v>
      </c>
      <c r="F42" s="19">
        <v>5.7</v>
      </c>
      <c r="G42" s="19">
        <v>92.2</v>
      </c>
      <c r="H42" s="20">
        <v>6.24</v>
      </c>
    </row>
    <row r="43" spans="1:10" ht="15" customHeight="1">
      <c r="A43" s="22" t="s">
        <v>66</v>
      </c>
      <c r="B43" s="18">
        <v>180</v>
      </c>
      <c r="C43" s="18"/>
      <c r="D43" s="19">
        <v>9.9</v>
      </c>
      <c r="E43" s="19">
        <v>7.6</v>
      </c>
      <c r="F43" s="19">
        <v>43.1</v>
      </c>
      <c r="G43" s="19">
        <v>280.39999999999998</v>
      </c>
      <c r="H43" s="20">
        <v>13.47</v>
      </c>
    </row>
    <row r="44" spans="1:10" ht="15" customHeight="1">
      <c r="A44" s="24" t="s">
        <v>67</v>
      </c>
      <c r="B44" s="18">
        <v>100</v>
      </c>
      <c r="C44" s="18"/>
      <c r="D44" s="19">
        <v>17</v>
      </c>
      <c r="E44" s="19">
        <v>16.5</v>
      </c>
      <c r="F44" s="19">
        <v>3.9</v>
      </c>
      <c r="G44" s="19">
        <v>232.1</v>
      </c>
      <c r="H44" s="20">
        <v>67.64</v>
      </c>
    </row>
    <row r="45" spans="1:10" ht="15" customHeight="1">
      <c r="A45" s="22" t="s">
        <v>68</v>
      </c>
      <c r="B45" s="18">
        <v>200</v>
      </c>
      <c r="C45" s="18"/>
      <c r="D45" s="19">
        <v>0.5</v>
      </c>
      <c r="E45" s="19">
        <v>0</v>
      </c>
      <c r="F45" s="19">
        <v>19.8</v>
      </c>
      <c r="G45" s="19">
        <v>81</v>
      </c>
      <c r="H45" s="36">
        <v>4.32</v>
      </c>
    </row>
    <row r="46" spans="1:10" ht="15" customHeight="1">
      <c r="A46" s="22" t="s">
        <v>16</v>
      </c>
      <c r="B46" s="18">
        <v>50</v>
      </c>
      <c r="C46" s="18"/>
      <c r="D46" s="19">
        <v>4.5999999999999996</v>
      </c>
      <c r="E46" s="19">
        <v>0.5</v>
      </c>
      <c r="F46" s="19">
        <v>29.5</v>
      </c>
      <c r="G46" s="19">
        <v>140.6</v>
      </c>
      <c r="H46" s="20">
        <v>4.0999999999999996</v>
      </c>
    </row>
    <row r="47" spans="1:10" ht="15" customHeight="1">
      <c r="A47" s="66" t="s">
        <v>18</v>
      </c>
      <c r="B47" s="67">
        <f>SUM(B43:B46)+B42</f>
        <v>730</v>
      </c>
      <c r="C47" s="67"/>
      <c r="D47" s="69">
        <f>SUM(D43:D46)+D42</f>
        <v>36.700000000000003</v>
      </c>
      <c r="E47" s="69">
        <f>SUM(E43:E46)+E42</f>
        <v>30.200000000000003</v>
      </c>
      <c r="F47" s="69">
        <f>SUM(F43:F46)+F42</f>
        <v>102</v>
      </c>
      <c r="G47" s="69">
        <f>SUM(G43:G46)+G42</f>
        <v>826.30000000000007</v>
      </c>
      <c r="H47" s="73">
        <f>H42+H43+H44+H45+H46</f>
        <v>95.769999999999982</v>
      </c>
      <c r="J47" s="74"/>
    </row>
    <row r="48" spans="1:10" ht="15" customHeight="1">
      <c r="A48" s="160" t="s">
        <v>31</v>
      </c>
      <c r="B48" s="161"/>
      <c r="C48" s="161"/>
      <c r="D48" s="161"/>
      <c r="E48" s="161"/>
      <c r="F48" s="161"/>
      <c r="G48" s="161"/>
      <c r="H48" s="162"/>
    </row>
    <row r="49" spans="1:24" ht="15" customHeight="1">
      <c r="A49" s="24" t="s">
        <v>65</v>
      </c>
      <c r="B49" s="18">
        <v>200</v>
      </c>
      <c r="C49" s="18"/>
      <c r="D49" s="19">
        <v>4.7</v>
      </c>
      <c r="E49" s="19">
        <v>5.6</v>
      </c>
      <c r="F49" s="19">
        <v>5.7</v>
      </c>
      <c r="G49" s="19">
        <v>92.2</v>
      </c>
      <c r="H49" s="36">
        <v>6.24</v>
      </c>
    </row>
    <row r="50" spans="1:24" ht="15" customHeight="1">
      <c r="A50" s="22" t="s">
        <v>66</v>
      </c>
      <c r="B50" s="18">
        <v>180</v>
      </c>
      <c r="C50" s="18"/>
      <c r="D50" s="19">
        <v>9.9</v>
      </c>
      <c r="E50" s="19">
        <v>7.6</v>
      </c>
      <c r="F50" s="19">
        <v>43.1</v>
      </c>
      <c r="G50" s="19">
        <v>280.39999999999998</v>
      </c>
      <c r="H50" s="36">
        <v>13.47</v>
      </c>
    </row>
    <row r="51" spans="1:24" ht="15" customHeight="1">
      <c r="A51" s="24" t="s">
        <v>67</v>
      </c>
      <c r="B51" s="18">
        <v>100</v>
      </c>
      <c r="C51" s="18"/>
      <c r="D51" s="19">
        <v>17</v>
      </c>
      <c r="E51" s="19">
        <v>16.5</v>
      </c>
      <c r="F51" s="19">
        <v>3.9</v>
      </c>
      <c r="G51" s="19">
        <v>232.1</v>
      </c>
      <c r="H51" s="36">
        <v>67.64</v>
      </c>
    </row>
    <row r="52" spans="1:24" ht="15" customHeight="1">
      <c r="A52" s="22" t="s">
        <v>71</v>
      </c>
      <c r="B52" s="18">
        <v>200</v>
      </c>
      <c r="C52" s="18"/>
      <c r="D52" s="19">
        <v>0.2</v>
      </c>
      <c r="E52" s="19">
        <v>0</v>
      </c>
      <c r="F52" s="19">
        <v>6.4</v>
      </c>
      <c r="G52" s="19">
        <v>26.8</v>
      </c>
      <c r="H52" s="20">
        <v>1.69</v>
      </c>
    </row>
    <row r="53" spans="1:24" ht="15" customHeight="1">
      <c r="A53" s="22" t="s">
        <v>16</v>
      </c>
      <c r="B53" s="18">
        <v>50</v>
      </c>
      <c r="C53" s="18"/>
      <c r="D53" s="19">
        <v>4.5999999999999996</v>
      </c>
      <c r="E53" s="19">
        <v>0.5</v>
      </c>
      <c r="F53" s="19">
        <v>29.5</v>
      </c>
      <c r="G53" s="19">
        <v>140.6</v>
      </c>
      <c r="H53" s="36">
        <v>4.0999999999999996</v>
      </c>
    </row>
    <row r="54" spans="1:24" ht="15" customHeight="1">
      <c r="A54" s="66" t="s">
        <v>18</v>
      </c>
      <c r="B54" s="67">
        <f>SUM(B49:B53)</f>
        <v>730</v>
      </c>
      <c r="C54" s="67"/>
      <c r="D54" s="67">
        <f>SUM(D49:D53)</f>
        <v>36.4</v>
      </c>
      <c r="E54" s="67">
        <f>SUM(E49:E53)</f>
        <v>30.2</v>
      </c>
      <c r="F54" s="69">
        <f>SUM(F49:F53)</f>
        <v>88.6</v>
      </c>
      <c r="G54" s="69">
        <f>SUM(G49:G53)</f>
        <v>772.09999999999991</v>
      </c>
      <c r="H54" s="73">
        <f>H49+H50+H51+H52+H53</f>
        <v>93.139999999999986</v>
      </c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</row>
    <row r="55" spans="1:24" ht="15" customHeight="1">
      <c r="A55" s="160" t="s">
        <v>32</v>
      </c>
      <c r="B55" s="161"/>
      <c r="C55" s="161"/>
      <c r="D55" s="161"/>
      <c r="E55" s="161"/>
      <c r="F55" s="161"/>
      <c r="G55" s="161"/>
      <c r="H55" s="162"/>
      <c r="N55" s="193"/>
      <c r="O55" s="193"/>
      <c r="P55" s="193"/>
      <c r="Q55" s="194"/>
      <c r="R55" s="195"/>
      <c r="S55" s="195"/>
      <c r="T55" s="196"/>
      <c r="U55" s="196"/>
      <c r="V55" s="196"/>
      <c r="W55" s="196"/>
      <c r="X55" s="197"/>
    </row>
    <row r="56" spans="1:24" ht="15" customHeight="1">
      <c r="A56" s="24" t="s">
        <v>65</v>
      </c>
      <c r="B56" s="18">
        <v>200</v>
      </c>
      <c r="C56" s="18"/>
      <c r="D56" s="19">
        <v>4.7</v>
      </c>
      <c r="E56" s="19">
        <v>5.6</v>
      </c>
      <c r="F56" s="19">
        <v>5.7</v>
      </c>
      <c r="G56" s="19">
        <v>92.2</v>
      </c>
      <c r="H56" s="36">
        <v>6.24</v>
      </c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</row>
    <row r="57" spans="1:24" ht="15" customHeight="1">
      <c r="A57" s="22" t="s">
        <v>66</v>
      </c>
      <c r="B57" s="18">
        <v>180</v>
      </c>
      <c r="C57" s="18"/>
      <c r="D57" s="19">
        <v>9.9</v>
      </c>
      <c r="E57" s="19">
        <v>7.6</v>
      </c>
      <c r="F57" s="19">
        <v>43.1</v>
      </c>
      <c r="G57" s="19">
        <v>280.39999999999998</v>
      </c>
      <c r="H57" s="36">
        <v>13.47</v>
      </c>
    </row>
    <row r="58" spans="1:24" ht="15" customHeight="1">
      <c r="A58" s="24" t="s">
        <v>67</v>
      </c>
      <c r="B58" s="18">
        <v>100</v>
      </c>
      <c r="C58" s="18"/>
      <c r="D58" s="19">
        <v>17</v>
      </c>
      <c r="E58" s="19">
        <v>16.5</v>
      </c>
      <c r="F58" s="19">
        <v>3.9</v>
      </c>
      <c r="G58" s="19">
        <v>232.1</v>
      </c>
      <c r="H58" s="36">
        <v>67.64</v>
      </c>
    </row>
    <row r="59" spans="1:24" ht="15" customHeight="1">
      <c r="A59" s="22" t="s">
        <v>68</v>
      </c>
      <c r="B59" s="18">
        <v>200</v>
      </c>
      <c r="C59" s="18"/>
      <c r="D59" s="19">
        <v>0.5</v>
      </c>
      <c r="E59" s="19">
        <v>0</v>
      </c>
      <c r="F59" s="19">
        <v>19.8</v>
      </c>
      <c r="G59" s="19">
        <v>81</v>
      </c>
      <c r="H59" s="36">
        <v>4.32</v>
      </c>
    </row>
    <row r="60" spans="1:24" ht="15" customHeight="1">
      <c r="A60" s="22" t="s">
        <v>16</v>
      </c>
      <c r="B60" s="18">
        <v>50</v>
      </c>
      <c r="C60" s="18"/>
      <c r="D60" s="19">
        <v>4.5999999999999996</v>
      </c>
      <c r="E60" s="19">
        <v>0.5</v>
      </c>
      <c r="F60" s="19">
        <v>29.5</v>
      </c>
      <c r="G60" s="19">
        <v>140.6</v>
      </c>
      <c r="H60" s="36">
        <v>4.0999999999999996</v>
      </c>
    </row>
    <row r="61" spans="1:24" ht="15" customHeight="1">
      <c r="A61" s="37" t="s">
        <v>72</v>
      </c>
      <c r="B61" s="38">
        <v>80</v>
      </c>
      <c r="C61" s="38"/>
      <c r="D61" s="39">
        <v>0.94</v>
      </c>
      <c r="E61" s="39">
        <v>7.15</v>
      </c>
      <c r="F61" s="39">
        <v>5.34</v>
      </c>
      <c r="G61" s="39">
        <v>89.5</v>
      </c>
      <c r="H61" s="75">
        <v>9</v>
      </c>
    </row>
    <row r="62" spans="1:24" ht="15" customHeight="1">
      <c r="A62" s="37" t="s">
        <v>100</v>
      </c>
      <c r="B62" s="38">
        <v>60</v>
      </c>
      <c r="C62" s="38"/>
      <c r="D62" s="39">
        <v>4.84</v>
      </c>
      <c r="E62" s="39">
        <v>2.73</v>
      </c>
      <c r="F62" s="39">
        <v>32.229999999999997</v>
      </c>
      <c r="G62" s="39">
        <v>172.9</v>
      </c>
      <c r="H62" s="75">
        <v>7</v>
      </c>
    </row>
    <row r="63" spans="1:24" ht="15" customHeight="1">
      <c r="A63" s="21"/>
      <c r="B63" s="18"/>
      <c r="C63" s="18"/>
      <c r="D63" s="19"/>
      <c r="E63" s="19"/>
      <c r="F63" s="19"/>
      <c r="G63" s="19"/>
      <c r="H63" s="36"/>
    </row>
    <row r="64" spans="1:24" ht="13.5" customHeight="1" thickBot="1">
      <c r="A64" s="76" t="s">
        <v>18</v>
      </c>
      <c r="B64" s="77">
        <f>SUM(B56:B62)</f>
        <v>870</v>
      </c>
      <c r="C64" s="77"/>
      <c r="D64" s="77">
        <f>SUM(D56:D62)</f>
        <v>42.480000000000004</v>
      </c>
      <c r="E64" s="77">
        <f>SUM(E56:E62)</f>
        <v>40.08</v>
      </c>
      <c r="F64" s="77">
        <f>SUM(F56:F61)</f>
        <v>107.34</v>
      </c>
      <c r="G64" s="77">
        <f>SUM(G56:G62)</f>
        <v>1088.7</v>
      </c>
      <c r="H64" s="78">
        <f>SUM(H56:H62)</f>
        <v>111.76999999999998</v>
      </c>
    </row>
    <row r="65" spans="1:10" ht="9" hidden="1" customHeight="1" thickBot="1">
      <c r="A65" s="174" t="s">
        <v>34</v>
      </c>
      <c r="B65" s="175"/>
      <c r="C65" s="175"/>
      <c r="D65" s="175"/>
      <c r="E65" s="175"/>
      <c r="F65" s="175"/>
      <c r="G65" s="175"/>
      <c r="H65" s="176"/>
    </row>
    <row r="66" spans="1:10" ht="15.75" hidden="1" thickBot="1">
      <c r="A66" s="24" t="s">
        <v>73</v>
      </c>
      <c r="B66" s="18">
        <v>200</v>
      </c>
      <c r="C66" s="18"/>
      <c r="D66" s="19">
        <v>4.8899999999999997</v>
      </c>
      <c r="E66" s="19">
        <v>4.5</v>
      </c>
      <c r="F66" s="19">
        <v>16.91</v>
      </c>
      <c r="G66" s="19">
        <v>127.6</v>
      </c>
      <c r="H66" s="25"/>
    </row>
    <row r="67" spans="1:10" ht="15.75" hidden="1" thickBot="1">
      <c r="A67" s="22" t="s">
        <v>74</v>
      </c>
      <c r="B67" s="18">
        <v>200</v>
      </c>
      <c r="C67" s="18"/>
      <c r="D67" s="19">
        <v>0.25</v>
      </c>
      <c r="E67" s="19">
        <v>0.05</v>
      </c>
      <c r="F67" s="19">
        <v>0.25</v>
      </c>
      <c r="G67" s="19">
        <v>2.5</v>
      </c>
      <c r="H67" s="25"/>
    </row>
    <row r="68" spans="1:10" ht="15.75" hidden="1" thickBot="1">
      <c r="A68" s="22" t="s">
        <v>42</v>
      </c>
      <c r="B68" s="18">
        <v>50</v>
      </c>
      <c r="C68" s="18"/>
      <c r="D68" s="19">
        <v>4.5999999999999996</v>
      </c>
      <c r="E68" s="19">
        <v>0.5</v>
      </c>
      <c r="F68" s="19">
        <v>29.5</v>
      </c>
      <c r="G68" s="19">
        <v>140.6</v>
      </c>
      <c r="H68" s="25"/>
    </row>
    <row r="69" spans="1:10" ht="15.75" hidden="1" thickBot="1">
      <c r="A69" s="22" t="s">
        <v>27</v>
      </c>
      <c r="B69" s="33">
        <v>150</v>
      </c>
      <c r="C69" s="18"/>
      <c r="D69" s="34">
        <v>0.7</v>
      </c>
      <c r="E69" s="34">
        <v>0.7</v>
      </c>
      <c r="F69" s="34">
        <v>17.600000000000001</v>
      </c>
      <c r="G69" s="34">
        <v>79.900000000000006</v>
      </c>
      <c r="H69" s="25"/>
    </row>
    <row r="70" spans="1:10" ht="15.75" hidden="1" thickBot="1">
      <c r="A70" s="66" t="s">
        <v>18</v>
      </c>
      <c r="B70" s="67">
        <f>SUM(B66:B69)</f>
        <v>600</v>
      </c>
      <c r="C70" s="67"/>
      <c r="D70" s="67">
        <f>SUM(D66:D69)</f>
        <v>10.439999999999998</v>
      </c>
      <c r="E70" s="67">
        <f>SUM(E66:E69)</f>
        <v>5.75</v>
      </c>
      <c r="F70" s="67">
        <f>SUM(F66:F69)</f>
        <v>64.259999999999991</v>
      </c>
      <c r="G70" s="67">
        <f>SUM(G66:G69)</f>
        <v>350.6</v>
      </c>
      <c r="H70" s="79"/>
    </row>
    <row r="71" spans="1:10" ht="15.75" hidden="1" thickBot="1">
      <c r="A71" s="160" t="s">
        <v>39</v>
      </c>
      <c r="B71" s="161"/>
      <c r="C71" s="161"/>
      <c r="D71" s="161"/>
      <c r="E71" s="161"/>
      <c r="F71" s="161"/>
      <c r="G71" s="161"/>
      <c r="H71" s="162"/>
    </row>
    <row r="72" spans="1:10" ht="15.75" hidden="1" thickBot="1">
      <c r="A72" s="24" t="s">
        <v>65</v>
      </c>
      <c r="B72" s="18">
        <v>200</v>
      </c>
      <c r="C72" s="18"/>
      <c r="D72" s="19">
        <v>4.7</v>
      </c>
      <c r="E72" s="19">
        <v>5.6</v>
      </c>
      <c r="F72" s="19">
        <v>5.7</v>
      </c>
      <c r="G72" s="19">
        <v>92.2</v>
      </c>
      <c r="H72" s="25"/>
    </row>
    <row r="73" spans="1:10" ht="15.75" hidden="1" thickBot="1">
      <c r="A73" s="22" t="s">
        <v>66</v>
      </c>
      <c r="B73" s="18">
        <v>180</v>
      </c>
      <c r="C73" s="18"/>
      <c r="D73" s="19">
        <v>9.9</v>
      </c>
      <c r="E73" s="19">
        <v>7.6</v>
      </c>
      <c r="F73" s="19">
        <v>43.1</v>
      </c>
      <c r="G73" s="19">
        <v>280.39999999999998</v>
      </c>
      <c r="H73" s="25"/>
    </row>
    <row r="74" spans="1:10" ht="15.75" hidden="1" thickBot="1">
      <c r="A74" s="24" t="s">
        <v>67</v>
      </c>
      <c r="B74" s="18">
        <v>100</v>
      </c>
      <c r="C74" s="18"/>
      <c r="D74" s="19">
        <v>17</v>
      </c>
      <c r="E74" s="19">
        <v>16.5</v>
      </c>
      <c r="F74" s="19">
        <v>3.9</v>
      </c>
      <c r="G74" s="19">
        <v>232.1</v>
      </c>
      <c r="H74" s="25"/>
    </row>
    <row r="75" spans="1:10" ht="15.75" hidden="1" thickBot="1">
      <c r="A75" s="22" t="s">
        <v>75</v>
      </c>
      <c r="B75" s="18">
        <v>200</v>
      </c>
      <c r="C75" s="18"/>
      <c r="D75" s="19">
        <v>0.38</v>
      </c>
      <c r="E75" s="19">
        <v>0</v>
      </c>
      <c r="F75" s="19">
        <v>10.74</v>
      </c>
      <c r="G75" s="19">
        <v>44.5</v>
      </c>
      <c r="H75" s="20"/>
    </row>
    <row r="76" spans="1:10" ht="15.75" hidden="1" thickBot="1">
      <c r="A76" s="22" t="s">
        <v>42</v>
      </c>
      <c r="B76" s="18">
        <v>60</v>
      </c>
      <c r="C76" s="18"/>
      <c r="D76" s="19">
        <v>4.5999999999999996</v>
      </c>
      <c r="E76" s="19">
        <v>0.5</v>
      </c>
      <c r="F76" s="19">
        <v>29.5</v>
      </c>
      <c r="G76" s="19">
        <v>140.6</v>
      </c>
      <c r="H76" s="25"/>
    </row>
    <row r="77" spans="1:10" ht="15.75" hidden="1" thickBot="1">
      <c r="A77" s="66" t="s">
        <v>18</v>
      </c>
      <c r="B77" s="67">
        <f>SUM(B72:B76)</f>
        <v>740</v>
      </c>
      <c r="C77" s="67"/>
      <c r="D77" s="67">
        <f>SUM(D72:D76)</f>
        <v>36.58</v>
      </c>
      <c r="E77" s="67">
        <f>SUM(E72:E76)</f>
        <v>30.2</v>
      </c>
      <c r="F77" s="67">
        <f>SUM(F72:F76)</f>
        <v>92.94</v>
      </c>
      <c r="G77" s="67">
        <f>SUM(G72:G76)</f>
        <v>789.8</v>
      </c>
      <c r="H77" s="80"/>
      <c r="I77" s="32" t="s">
        <v>25</v>
      </c>
      <c r="J77" s="32">
        <f>H77+H70</f>
        <v>0</v>
      </c>
    </row>
    <row r="78" spans="1:10">
      <c r="A78" s="174" t="s">
        <v>43</v>
      </c>
      <c r="B78" s="175"/>
      <c r="C78" s="175"/>
      <c r="D78" s="175"/>
      <c r="E78" s="175"/>
      <c r="F78" s="175"/>
      <c r="G78" s="175"/>
      <c r="H78" s="176"/>
    </row>
    <row r="79" spans="1:10">
      <c r="A79" s="24" t="s">
        <v>73</v>
      </c>
      <c r="B79" s="18">
        <v>200</v>
      </c>
      <c r="C79" s="18"/>
      <c r="D79" s="19">
        <v>4.8899999999999997</v>
      </c>
      <c r="E79" s="19">
        <v>4.5</v>
      </c>
      <c r="F79" s="19">
        <v>16.91</v>
      </c>
      <c r="G79" s="19">
        <v>127.6</v>
      </c>
      <c r="H79" s="25">
        <v>13.39</v>
      </c>
    </row>
    <row r="80" spans="1:10">
      <c r="A80" s="22" t="s">
        <v>76</v>
      </c>
      <c r="B80" s="18">
        <v>200</v>
      </c>
      <c r="C80" s="18"/>
      <c r="D80" s="19">
        <v>0.25</v>
      </c>
      <c r="E80" s="19">
        <v>0.05</v>
      </c>
      <c r="F80" s="19">
        <v>0.25</v>
      </c>
      <c r="G80" s="19">
        <v>2.5</v>
      </c>
      <c r="H80" s="25">
        <v>2.64</v>
      </c>
    </row>
    <row r="81" spans="1:10">
      <c r="A81" s="21" t="s">
        <v>42</v>
      </c>
      <c r="B81" s="45">
        <v>60</v>
      </c>
      <c r="C81" s="45"/>
      <c r="D81" s="46">
        <v>3.96</v>
      </c>
      <c r="E81" s="46">
        <v>0.72</v>
      </c>
      <c r="F81" s="46">
        <v>20.04</v>
      </c>
      <c r="G81" s="46">
        <v>102.5</v>
      </c>
      <c r="H81" s="25">
        <v>6.95</v>
      </c>
    </row>
    <row r="82" spans="1:10">
      <c r="A82" s="22" t="s">
        <v>27</v>
      </c>
      <c r="B82" s="18">
        <v>180</v>
      </c>
      <c r="C82" s="33"/>
      <c r="D82" s="34">
        <v>0.72</v>
      </c>
      <c r="E82" s="34">
        <v>0.72</v>
      </c>
      <c r="F82" s="34">
        <v>17.64</v>
      </c>
      <c r="G82" s="34">
        <v>79.900000000000006</v>
      </c>
      <c r="H82" s="25">
        <v>22.86</v>
      </c>
    </row>
    <row r="83" spans="1:10">
      <c r="A83" s="22" t="s">
        <v>44</v>
      </c>
      <c r="B83" s="18">
        <v>55</v>
      </c>
      <c r="C83" s="33"/>
      <c r="D83" s="34">
        <v>2.34</v>
      </c>
      <c r="E83" s="34">
        <v>3.3</v>
      </c>
      <c r="F83" s="34">
        <v>43.19</v>
      </c>
      <c r="G83" s="34">
        <v>211.75</v>
      </c>
      <c r="H83" s="25">
        <v>65</v>
      </c>
    </row>
    <row r="84" spans="1:10">
      <c r="A84" s="66" t="s">
        <v>18</v>
      </c>
      <c r="B84" s="67">
        <f>SUM(B79:B82)+B83</f>
        <v>695</v>
      </c>
      <c r="C84" s="67"/>
      <c r="D84" s="69">
        <f>SUM(D79:D82)+D83</f>
        <v>12.16</v>
      </c>
      <c r="E84" s="69">
        <f>SUM(E79:E82)+E83</f>
        <v>9.2899999999999991</v>
      </c>
      <c r="F84" s="69">
        <f>SUM(F79:F82)+F83</f>
        <v>98.03</v>
      </c>
      <c r="G84" s="69">
        <f>SUM(G79:G82)+G83</f>
        <v>524.25</v>
      </c>
      <c r="H84" s="79">
        <f>H79+H80+H81+H82+H83</f>
        <v>110.84</v>
      </c>
    </row>
    <row r="85" spans="1:10">
      <c r="A85" s="160" t="s">
        <v>45</v>
      </c>
      <c r="B85" s="161"/>
      <c r="C85" s="161"/>
      <c r="D85" s="161"/>
      <c r="E85" s="161"/>
      <c r="F85" s="161"/>
      <c r="G85" s="161"/>
      <c r="H85" s="162"/>
    </row>
    <row r="86" spans="1:10">
      <c r="A86" s="24" t="s">
        <v>65</v>
      </c>
      <c r="B86" s="18">
        <v>200</v>
      </c>
      <c r="C86" s="18"/>
      <c r="D86" s="19">
        <v>4.7</v>
      </c>
      <c r="E86" s="19">
        <v>5.6</v>
      </c>
      <c r="F86" s="19">
        <v>5.7</v>
      </c>
      <c r="G86" s="19">
        <v>92.2</v>
      </c>
      <c r="H86" s="25">
        <v>6.24</v>
      </c>
    </row>
    <row r="87" spans="1:10">
      <c r="A87" s="22" t="s">
        <v>66</v>
      </c>
      <c r="B87" s="18">
        <v>180</v>
      </c>
      <c r="C87" s="18"/>
      <c r="D87" s="19">
        <v>9.9</v>
      </c>
      <c r="E87" s="19">
        <v>7.6</v>
      </c>
      <c r="F87" s="19">
        <v>43.1</v>
      </c>
      <c r="G87" s="19">
        <v>280.39999999999998</v>
      </c>
      <c r="H87" s="25">
        <v>13.47</v>
      </c>
    </row>
    <row r="88" spans="1:10">
      <c r="A88" s="24" t="s">
        <v>67</v>
      </c>
      <c r="B88" s="18">
        <v>100</v>
      </c>
      <c r="C88" s="18"/>
      <c r="D88" s="19">
        <v>17</v>
      </c>
      <c r="E88" s="19">
        <v>16.5</v>
      </c>
      <c r="F88" s="19">
        <v>3.9</v>
      </c>
      <c r="G88" s="19">
        <v>232.1</v>
      </c>
      <c r="H88" s="25">
        <v>67.64</v>
      </c>
    </row>
    <row r="89" spans="1:10">
      <c r="A89" s="22" t="s">
        <v>75</v>
      </c>
      <c r="B89" s="18">
        <v>200</v>
      </c>
      <c r="C89" s="18"/>
      <c r="D89" s="19">
        <v>0.38</v>
      </c>
      <c r="E89" s="19">
        <v>0</v>
      </c>
      <c r="F89" s="19">
        <v>10.74</v>
      </c>
      <c r="G89" s="19">
        <v>44.5</v>
      </c>
      <c r="H89" s="20">
        <v>3.62</v>
      </c>
    </row>
    <row r="90" spans="1:10">
      <c r="A90" s="21" t="s">
        <v>42</v>
      </c>
      <c r="B90" s="45">
        <v>60</v>
      </c>
      <c r="C90" s="45"/>
      <c r="D90" s="46">
        <v>3.96</v>
      </c>
      <c r="E90" s="46">
        <v>0.72</v>
      </c>
      <c r="F90" s="46">
        <v>20.04</v>
      </c>
      <c r="G90" s="46">
        <v>102.5</v>
      </c>
      <c r="H90" s="25">
        <v>6.95</v>
      </c>
    </row>
    <row r="91" spans="1:10">
      <c r="A91" s="66" t="s">
        <v>18</v>
      </c>
      <c r="B91" s="67">
        <f>SUM(B86:B90)</f>
        <v>740</v>
      </c>
      <c r="C91" s="67"/>
      <c r="D91" s="67">
        <f>SUM(D86:D90)</f>
        <v>35.94</v>
      </c>
      <c r="E91" s="67">
        <f>SUM(E86:E90)</f>
        <v>30.419999999999998</v>
      </c>
      <c r="F91" s="67">
        <f>SUM(F86:F90)</f>
        <v>83.48</v>
      </c>
      <c r="G91" s="67">
        <f>SUM(G86:G90)</f>
        <v>751.69999999999993</v>
      </c>
      <c r="H91" s="80">
        <f>H86+H87+H88+H89+H90</f>
        <v>97.92</v>
      </c>
      <c r="I91" t="s">
        <v>25</v>
      </c>
      <c r="J91" s="32">
        <f>H91+H84</f>
        <v>208.76</v>
      </c>
    </row>
    <row r="93" spans="1:10">
      <c r="A93" s="61" t="s">
        <v>58</v>
      </c>
      <c r="B93" s="62"/>
      <c r="C93" s="63"/>
      <c r="D93" s="3" t="s">
        <v>59</v>
      </c>
    </row>
  </sheetData>
  <mergeCells count="17">
    <mergeCell ref="A55:H55"/>
    <mergeCell ref="A65:H65"/>
    <mergeCell ref="A71:H71"/>
    <mergeCell ref="A78:H78"/>
    <mergeCell ref="A85:H85"/>
    <mergeCell ref="A10:H10"/>
    <mergeCell ref="A17:H17"/>
    <mergeCell ref="A25:H25"/>
    <mergeCell ref="A32:H32"/>
    <mergeCell ref="A41:H41"/>
    <mergeCell ref="A48:H48"/>
    <mergeCell ref="A6:D6"/>
    <mergeCell ref="A8:A9"/>
    <mergeCell ref="B8:B9"/>
    <mergeCell ref="D8:F8"/>
    <mergeCell ref="G8:G9"/>
    <mergeCell ref="H8:H9"/>
  </mergeCells>
  <pageMargins left="0.39370078740157483" right="0.39370078740157483" top="0.39370078740157483" bottom="0.39370078740157483" header="0" footer="0"/>
  <pageSetup paperSize="9" scale="3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workbookViewId="0">
      <selection activeCell="N17" sqref="N17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19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63" t="s">
        <v>4</v>
      </c>
      <c r="B8" s="165" t="s">
        <v>5</v>
      </c>
      <c r="C8" s="144"/>
      <c r="D8" s="167" t="s">
        <v>6</v>
      </c>
      <c r="E8" s="168"/>
      <c r="F8" s="169"/>
      <c r="G8" s="170" t="s">
        <v>7</v>
      </c>
      <c r="H8" s="172" t="s">
        <v>8</v>
      </c>
    </row>
    <row r="9" spans="1:8">
      <c r="A9" s="164"/>
      <c r="B9" s="166"/>
      <c r="C9" s="145" t="s">
        <v>9</v>
      </c>
      <c r="D9" s="16" t="s">
        <v>10</v>
      </c>
      <c r="E9" s="16" t="s">
        <v>11</v>
      </c>
      <c r="F9" s="16" t="s">
        <v>12</v>
      </c>
      <c r="G9" s="171"/>
      <c r="H9" s="173"/>
    </row>
    <row r="10" spans="1:8" ht="15" customHeight="1">
      <c r="A10" s="160" t="s">
        <v>13</v>
      </c>
      <c r="B10" s="161"/>
      <c r="C10" s="161"/>
      <c r="D10" s="161"/>
      <c r="E10" s="161"/>
      <c r="F10" s="161"/>
      <c r="G10" s="161"/>
      <c r="H10" s="162"/>
    </row>
    <row r="11" spans="1:8" ht="15" customHeight="1">
      <c r="A11" s="24" t="s">
        <v>62</v>
      </c>
      <c r="B11" s="18">
        <v>200</v>
      </c>
      <c r="C11" s="18"/>
      <c r="D11" s="19">
        <v>4.9000000000000004</v>
      </c>
      <c r="E11" s="19">
        <v>4.5</v>
      </c>
      <c r="F11" s="19">
        <v>18.399999999999999</v>
      </c>
      <c r="G11" s="19">
        <v>133.5</v>
      </c>
      <c r="H11" s="36"/>
    </row>
    <row r="12" spans="1:8" ht="15" customHeight="1">
      <c r="A12" s="22" t="s">
        <v>63</v>
      </c>
      <c r="B12" s="18">
        <v>200</v>
      </c>
      <c r="C12" s="18"/>
      <c r="D12" s="19">
        <v>0.2</v>
      </c>
      <c r="E12" s="19">
        <v>0.1</v>
      </c>
      <c r="F12" s="19">
        <v>6.6</v>
      </c>
      <c r="G12" s="19">
        <v>27.9</v>
      </c>
      <c r="H12" s="36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/>
    </row>
    <row r="14" spans="1:8" ht="15" customHeight="1">
      <c r="A14" s="21" t="s">
        <v>133</v>
      </c>
      <c r="B14" s="45">
        <v>50</v>
      </c>
      <c r="C14" s="45"/>
      <c r="D14" s="46">
        <v>4</v>
      </c>
      <c r="E14" s="46">
        <v>5.3</v>
      </c>
      <c r="F14" s="46">
        <v>27.5</v>
      </c>
      <c r="G14" s="46">
        <v>149.9</v>
      </c>
      <c r="H14" s="65"/>
    </row>
    <row r="15" spans="1:8" ht="15" customHeight="1">
      <c r="A15" s="22" t="s">
        <v>27</v>
      </c>
      <c r="B15" s="18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/>
    </row>
    <row r="16" spans="1:8" ht="15" customHeight="1">
      <c r="A16" s="66" t="s">
        <v>18</v>
      </c>
      <c r="B16" s="198">
        <f>SUM(B11:B15)</f>
        <v>680</v>
      </c>
      <c r="C16" s="67"/>
      <c r="D16" s="67">
        <f>SUM(D11:D15)</f>
        <v>14.399999999999999</v>
      </c>
      <c r="E16" s="67">
        <f>SUM(E11:E15)</f>
        <v>11.099999999999998</v>
      </c>
      <c r="F16" s="67">
        <f>SUM(F11:F15)</f>
        <v>99.6</v>
      </c>
      <c r="G16" s="67">
        <f>SUM(G11:G15)</f>
        <v>531.79999999999995</v>
      </c>
      <c r="H16" s="68"/>
    </row>
    <row r="17" spans="1:10" ht="15" customHeight="1">
      <c r="A17" s="160"/>
      <c r="B17" s="161"/>
      <c r="C17" s="161"/>
      <c r="D17" s="161"/>
      <c r="E17" s="161"/>
      <c r="F17" s="161"/>
      <c r="G17" s="161"/>
      <c r="H17" s="162"/>
    </row>
    <row r="18" spans="1:10" ht="15" customHeight="1">
      <c r="A18" s="24" t="s">
        <v>65</v>
      </c>
      <c r="B18" s="18">
        <v>200</v>
      </c>
      <c r="C18" s="18"/>
      <c r="D18" s="19">
        <v>4.7</v>
      </c>
      <c r="E18" s="19">
        <v>5.6</v>
      </c>
      <c r="F18" s="19">
        <v>5.7</v>
      </c>
      <c r="G18" s="19">
        <v>92.2</v>
      </c>
      <c r="H18" s="20"/>
    </row>
    <row r="19" spans="1:10" ht="15" customHeight="1">
      <c r="A19" s="22" t="s">
        <v>66</v>
      </c>
      <c r="B19" s="18">
        <v>180</v>
      </c>
      <c r="C19" s="18"/>
      <c r="D19" s="19">
        <v>9.9</v>
      </c>
      <c r="E19" s="19">
        <v>7.6</v>
      </c>
      <c r="F19" s="19">
        <v>43.1</v>
      </c>
      <c r="G19" s="19">
        <v>280.39999999999998</v>
      </c>
      <c r="H19" s="20"/>
    </row>
    <row r="20" spans="1:10" ht="15" customHeight="1">
      <c r="A20" s="24" t="s">
        <v>67</v>
      </c>
      <c r="B20" s="18">
        <v>100</v>
      </c>
      <c r="C20" s="18"/>
      <c r="D20" s="19">
        <v>17</v>
      </c>
      <c r="E20" s="19">
        <v>16.5</v>
      </c>
      <c r="F20" s="19">
        <v>3.9</v>
      </c>
      <c r="G20" s="19">
        <v>232.1</v>
      </c>
      <c r="H20" s="20"/>
    </row>
    <row r="21" spans="1:10" ht="15" customHeight="1">
      <c r="A21" s="22" t="s">
        <v>68</v>
      </c>
      <c r="B21" s="18">
        <v>200</v>
      </c>
      <c r="C21" s="18"/>
      <c r="D21" s="19">
        <v>0.5</v>
      </c>
      <c r="E21" s="19">
        <v>0</v>
      </c>
      <c r="F21" s="19">
        <v>19.8</v>
      </c>
      <c r="G21" s="19">
        <v>81</v>
      </c>
      <c r="H21" s="20"/>
    </row>
    <row r="22" spans="1:10" ht="15" customHeight="1">
      <c r="A22" s="22" t="s">
        <v>16</v>
      </c>
      <c r="B22" s="18">
        <v>50</v>
      </c>
      <c r="C22" s="18"/>
      <c r="D22" s="19">
        <v>4.5999999999999996</v>
      </c>
      <c r="E22" s="19">
        <v>0.5</v>
      </c>
      <c r="F22" s="19">
        <v>29.5</v>
      </c>
      <c r="G22" s="19">
        <v>140.6</v>
      </c>
      <c r="H22" s="20"/>
    </row>
    <row r="23" spans="1:10" ht="15" customHeight="1">
      <c r="A23" s="22" t="s">
        <v>134</v>
      </c>
      <c r="B23" s="18">
        <v>40</v>
      </c>
      <c r="C23" s="18"/>
      <c r="D23" s="19"/>
      <c r="E23" s="19"/>
      <c r="F23" s="19"/>
      <c r="G23" s="19"/>
      <c r="H23" s="20"/>
    </row>
    <row r="24" spans="1:10" ht="15" customHeight="1">
      <c r="A24" s="66" t="s">
        <v>18</v>
      </c>
      <c r="B24" s="67">
        <f>SUM(B18:B22)+B23</f>
        <v>770</v>
      </c>
      <c r="C24" s="67"/>
      <c r="D24" s="69">
        <f>SUM(D18:D22)+D23</f>
        <v>36.700000000000003</v>
      </c>
      <c r="E24" s="69">
        <f>SUM(E18:E22)+E23</f>
        <v>30.2</v>
      </c>
      <c r="F24" s="69">
        <f>SUM(F18:F22)+F23</f>
        <v>102</v>
      </c>
      <c r="G24" s="69">
        <f>SUM(G18:G22)+G23</f>
        <v>826.3</v>
      </c>
      <c r="H24" s="70"/>
      <c r="I24" t="s">
        <v>25</v>
      </c>
      <c r="J24" s="32">
        <f>H16+H24</f>
        <v>0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24" t="s">
        <v>62</v>
      </c>
      <c r="B26" s="18">
        <v>200</v>
      </c>
      <c r="C26" s="18"/>
      <c r="D26" s="19">
        <v>4.9000000000000004</v>
      </c>
      <c r="E26" s="19">
        <v>4.5</v>
      </c>
      <c r="F26" s="19">
        <v>18.399999999999999</v>
      </c>
      <c r="G26" s="19">
        <v>133.5</v>
      </c>
      <c r="H26" s="20"/>
    </row>
    <row r="27" spans="1:10" ht="15" customHeight="1">
      <c r="A27" s="22" t="s">
        <v>63</v>
      </c>
      <c r="B27" s="18">
        <v>200</v>
      </c>
      <c r="C27" s="18"/>
      <c r="D27" s="19">
        <v>0.2</v>
      </c>
      <c r="E27" s="19">
        <v>0.1</v>
      </c>
      <c r="F27" s="19">
        <v>6.6</v>
      </c>
      <c r="G27" s="19">
        <v>27.9</v>
      </c>
      <c r="H27" s="20"/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20"/>
    </row>
    <row r="29" spans="1:10" ht="15" customHeight="1">
      <c r="A29" s="21" t="s">
        <v>69</v>
      </c>
      <c r="B29" s="45">
        <v>50</v>
      </c>
      <c r="C29" s="45"/>
      <c r="D29" s="46">
        <v>4</v>
      </c>
      <c r="E29" s="46">
        <v>5.3</v>
      </c>
      <c r="F29" s="46">
        <v>27.5</v>
      </c>
      <c r="G29" s="46">
        <v>149.9</v>
      </c>
      <c r="H29" s="71"/>
    </row>
    <row r="30" spans="1:10" ht="15" customHeight="1">
      <c r="A30" s="22"/>
      <c r="B30" s="33"/>
      <c r="C30" s="18"/>
      <c r="D30" s="34"/>
      <c r="E30" s="34"/>
      <c r="F30" s="34"/>
      <c r="G30" s="34"/>
      <c r="H30" s="25"/>
      <c r="I30" s="72"/>
    </row>
    <row r="31" spans="1:10" ht="15" customHeight="1">
      <c r="A31" s="66" t="s">
        <v>18</v>
      </c>
      <c r="B31" s="67">
        <f>SUM(B26:B30)</f>
        <v>500</v>
      </c>
      <c r="C31" s="67"/>
      <c r="D31" s="67">
        <f>SUM(D26:D30)</f>
        <v>13.7</v>
      </c>
      <c r="E31" s="67">
        <f>SUM(E26:E30)</f>
        <v>10.399999999999999</v>
      </c>
      <c r="F31" s="67">
        <f>SUM(F26:F30)</f>
        <v>82</v>
      </c>
      <c r="G31" s="67">
        <f>SUM(G26:G30)</f>
        <v>451.9</v>
      </c>
      <c r="H31" s="68"/>
    </row>
    <row r="32" spans="1:10" ht="15" customHeight="1">
      <c r="A32" s="160" t="s">
        <v>28</v>
      </c>
      <c r="B32" s="161"/>
      <c r="C32" s="161"/>
      <c r="D32" s="161"/>
      <c r="E32" s="161"/>
      <c r="F32" s="161"/>
      <c r="G32" s="161"/>
      <c r="H32" s="162"/>
    </row>
    <row r="33" spans="1:10" ht="15" customHeight="1">
      <c r="A33" s="24" t="s">
        <v>65</v>
      </c>
      <c r="B33" s="18">
        <v>200</v>
      </c>
      <c r="C33" s="18"/>
      <c r="D33" s="19">
        <v>4.7</v>
      </c>
      <c r="E33" s="19">
        <v>5.6</v>
      </c>
      <c r="F33" s="19">
        <v>5.7</v>
      </c>
      <c r="G33" s="19">
        <v>92.2</v>
      </c>
      <c r="H33" s="20"/>
    </row>
    <row r="34" spans="1:10" ht="15" customHeight="1">
      <c r="A34" s="22" t="s">
        <v>66</v>
      </c>
      <c r="B34" s="18">
        <v>180</v>
      </c>
      <c r="C34" s="18"/>
      <c r="D34" s="19">
        <v>9.9</v>
      </c>
      <c r="E34" s="19">
        <v>7.6</v>
      </c>
      <c r="F34" s="19">
        <v>43.1</v>
      </c>
      <c r="G34" s="19">
        <v>280.39999999999998</v>
      </c>
      <c r="H34" s="20"/>
    </row>
    <row r="35" spans="1:10" ht="15" customHeight="1">
      <c r="A35" s="24" t="s">
        <v>67</v>
      </c>
      <c r="B35" s="18">
        <v>100</v>
      </c>
      <c r="C35" s="18"/>
      <c r="D35" s="19">
        <v>17</v>
      </c>
      <c r="E35" s="19">
        <v>16.5</v>
      </c>
      <c r="F35" s="19">
        <v>3.9</v>
      </c>
      <c r="G35" s="19">
        <v>232.1</v>
      </c>
      <c r="H35" s="20"/>
    </row>
    <row r="36" spans="1:10" ht="15" customHeight="1">
      <c r="A36" s="22" t="s">
        <v>68</v>
      </c>
      <c r="B36" s="18">
        <v>200</v>
      </c>
      <c r="C36" s="18"/>
      <c r="D36" s="19">
        <v>0.5</v>
      </c>
      <c r="E36" s="19">
        <v>0</v>
      </c>
      <c r="F36" s="19">
        <v>19.8</v>
      </c>
      <c r="G36" s="19">
        <v>81</v>
      </c>
      <c r="H36" s="20"/>
    </row>
    <row r="37" spans="1:10" ht="15" customHeight="1">
      <c r="A37" s="22" t="s">
        <v>27</v>
      </c>
      <c r="B37" s="18">
        <v>180</v>
      </c>
      <c r="C37" s="33"/>
      <c r="D37" s="19">
        <v>0.7</v>
      </c>
      <c r="E37" s="19">
        <v>0.7</v>
      </c>
      <c r="F37" s="19">
        <v>17.600000000000001</v>
      </c>
      <c r="G37" s="19">
        <v>79.900000000000006</v>
      </c>
      <c r="H37" s="25"/>
      <c r="I37" s="72"/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20"/>
    </row>
    <row r="39" spans="1:10" ht="15" customHeight="1">
      <c r="A39" s="22" t="s">
        <v>134</v>
      </c>
      <c r="B39" s="18">
        <v>40</v>
      </c>
      <c r="C39" s="18"/>
      <c r="D39" s="19"/>
      <c r="E39" s="19"/>
      <c r="F39" s="19"/>
      <c r="G39" s="19"/>
      <c r="H39" s="20"/>
    </row>
    <row r="40" spans="1:10" ht="15" customHeight="1">
      <c r="A40" s="66" t="s">
        <v>18</v>
      </c>
      <c r="B40" s="67">
        <f>SUM(B33:B38)+B39</f>
        <v>950</v>
      </c>
      <c r="C40" s="67"/>
      <c r="D40" s="67">
        <f>SUM(D33:D38)</f>
        <v>37.400000000000006</v>
      </c>
      <c r="E40" s="67">
        <f t="shared" ref="E40:J40" si="0">SUM(E33:E38)</f>
        <v>30.9</v>
      </c>
      <c r="F40" s="67">
        <f t="shared" si="0"/>
        <v>119.6</v>
      </c>
      <c r="G40" s="67">
        <f t="shared" si="0"/>
        <v>906.19999999999993</v>
      </c>
      <c r="H40" s="70"/>
      <c r="I40" t="s">
        <v>25</v>
      </c>
      <c r="J40" s="32">
        <f>H31+H40</f>
        <v>0</v>
      </c>
    </row>
    <row r="41" spans="1:10" ht="15" customHeight="1">
      <c r="A41" s="160" t="s">
        <v>29</v>
      </c>
      <c r="B41" s="161"/>
      <c r="C41" s="161"/>
      <c r="D41" s="161"/>
      <c r="E41" s="161"/>
      <c r="F41" s="161"/>
      <c r="G41" s="161"/>
      <c r="H41" s="162"/>
    </row>
    <row r="42" spans="1:10" ht="15" customHeight="1">
      <c r="A42" s="24" t="s">
        <v>65</v>
      </c>
      <c r="B42" s="18">
        <v>200</v>
      </c>
      <c r="C42" s="18"/>
      <c r="D42" s="19">
        <v>4.7</v>
      </c>
      <c r="E42" s="19">
        <v>5.6</v>
      </c>
      <c r="F42" s="19">
        <v>5.7</v>
      </c>
      <c r="G42" s="19">
        <v>92.2</v>
      </c>
      <c r="H42" s="20"/>
    </row>
    <row r="43" spans="1:10" ht="15" customHeight="1">
      <c r="A43" s="22" t="s">
        <v>66</v>
      </c>
      <c r="B43" s="18">
        <v>180</v>
      </c>
      <c r="C43" s="18"/>
      <c r="D43" s="19">
        <v>9.9</v>
      </c>
      <c r="E43" s="19">
        <v>7.6</v>
      </c>
      <c r="F43" s="19">
        <v>43.1</v>
      </c>
      <c r="G43" s="19">
        <v>280.39999999999998</v>
      </c>
      <c r="H43" s="20"/>
    </row>
    <row r="44" spans="1:10" ht="15" customHeight="1">
      <c r="A44" s="24" t="s">
        <v>67</v>
      </c>
      <c r="B44" s="18">
        <v>100</v>
      </c>
      <c r="C44" s="18"/>
      <c r="D44" s="19">
        <v>17</v>
      </c>
      <c r="E44" s="19">
        <v>16.5</v>
      </c>
      <c r="F44" s="19">
        <v>3.9</v>
      </c>
      <c r="G44" s="19">
        <v>232.1</v>
      </c>
      <c r="H44" s="20"/>
    </row>
    <row r="45" spans="1:10" ht="15" customHeight="1">
      <c r="A45" s="22" t="s">
        <v>68</v>
      </c>
      <c r="B45" s="18">
        <v>200</v>
      </c>
      <c r="C45" s="18"/>
      <c r="D45" s="19">
        <v>0.5</v>
      </c>
      <c r="E45" s="19">
        <v>0</v>
      </c>
      <c r="F45" s="19">
        <v>19.8</v>
      </c>
      <c r="G45" s="19">
        <v>81</v>
      </c>
      <c r="H45" s="36"/>
    </row>
    <row r="46" spans="1:10" ht="15" customHeight="1">
      <c r="A46" s="22" t="s">
        <v>16</v>
      </c>
      <c r="B46" s="18">
        <v>50</v>
      </c>
      <c r="C46" s="18"/>
      <c r="D46" s="19">
        <v>4.5999999999999996</v>
      </c>
      <c r="E46" s="19">
        <v>0.5</v>
      </c>
      <c r="F46" s="19">
        <v>29.5</v>
      </c>
      <c r="G46" s="19">
        <v>140.6</v>
      </c>
      <c r="H46" s="20"/>
    </row>
    <row r="47" spans="1:10" ht="15" customHeight="1">
      <c r="A47" s="66" t="s">
        <v>18</v>
      </c>
      <c r="B47" s="67">
        <f>SUM(B43:B46)+B42</f>
        <v>730</v>
      </c>
      <c r="C47" s="67"/>
      <c r="D47" s="69">
        <f>SUM(D43:D46)+D42</f>
        <v>36.700000000000003</v>
      </c>
      <c r="E47" s="69">
        <f>SUM(E43:E46)+E42</f>
        <v>30.200000000000003</v>
      </c>
      <c r="F47" s="69">
        <f>SUM(F43:F46)+F42</f>
        <v>102</v>
      </c>
      <c r="G47" s="69">
        <f>SUM(G43:G46)+G42</f>
        <v>826.30000000000007</v>
      </c>
      <c r="H47" s="73"/>
      <c r="J47" s="74"/>
    </row>
    <row r="48" spans="1:10" ht="15" customHeight="1">
      <c r="A48" s="160" t="s">
        <v>31</v>
      </c>
      <c r="B48" s="161"/>
      <c r="C48" s="161"/>
      <c r="D48" s="161"/>
      <c r="E48" s="161"/>
      <c r="F48" s="161"/>
      <c r="G48" s="161"/>
      <c r="H48" s="162"/>
    </row>
    <row r="49" spans="1:24" ht="15" customHeight="1">
      <c r="A49" s="24" t="s">
        <v>65</v>
      </c>
      <c r="B49" s="18">
        <v>200</v>
      </c>
      <c r="C49" s="18"/>
      <c r="D49" s="19">
        <v>4.7</v>
      </c>
      <c r="E49" s="19">
        <v>5.6</v>
      </c>
      <c r="F49" s="19">
        <v>5.7</v>
      </c>
      <c r="G49" s="19">
        <v>92.2</v>
      </c>
      <c r="H49" s="51">
        <v>6.24</v>
      </c>
    </row>
    <row r="50" spans="1:24" ht="15" customHeight="1">
      <c r="A50" s="22" t="s">
        <v>66</v>
      </c>
      <c r="B50" s="18">
        <v>180</v>
      </c>
      <c r="C50" s="18"/>
      <c r="D50" s="19">
        <v>9.9</v>
      </c>
      <c r="E50" s="19">
        <v>7.6</v>
      </c>
      <c r="F50" s="19">
        <v>43.1</v>
      </c>
      <c r="G50" s="19">
        <v>280.39999999999998</v>
      </c>
      <c r="H50" s="51">
        <v>13.47</v>
      </c>
    </row>
    <row r="51" spans="1:24" ht="15" customHeight="1">
      <c r="A51" s="24" t="s">
        <v>67</v>
      </c>
      <c r="B51" s="18">
        <v>100</v>
      </c>
      <c r="C51" s="18"/>
      <c r="D51" s="19">
        <v>17</v>
      </c>
      <c r="E51" s="19">
        <v>16.5</v>
      </c>
      <c r="F51" s="19">
        <v>3.9</v>
      </c>
      <c r="G51" s="19">
        <v>232.1</v>
      </c>
      <c r="H51" s="51">
        <v>67.64</v>
      </c>
    </row>
    <row r="52" spans="1:24" ht="15" customHeight="1">
      <c r="A52" s="22" t="s">
        <v>71</v>
      </c>
      <c r="B52" s="18">
        <v>200</v>
      </c>
      <c r="C52" s="18"/>
      <c r="D52" s="19">
        <v>0.2</v>
      </c>
      <c r="E52" s="19">
        <v>0</v>
      </c>
      <c r="F52" s="19">
        <v>6.4</v>
      </c>
      <c r="G52" s="19">
        <v>26.8</v>
      </c>
      <c r="H52" s="51">
        <v>1.69</v>
      </c>
    </row>
    <row r="53" spans="1:24" ht="15" customHeight="1">
      <c r="A53" s="22" t="s">
        <v>16</v>
      </c>
      <c r="B53" s="18">
        <v>50</v>
      </c>
      <c r="C53" s="18"/>
      <c r="D53" s="19">
        <v>4.5999999999999996</v>
      </c>
      <c r="E53" s="19">
        <v>0.5</v>
      </c>
      <c r="F53" s="19">
        <v>29.5</v>
      </c>
      <c r="G53" s="19">
        <v>140.6</v>
      </c>
      <c r="H53" s="51">
        <v>4.0999999999999996</v>
      </c>
    </row>
    <row r="54" spans="1:24" ht="15" customHeight="1">
      <c r="A54" s="66" t="s">
        <v>18</v>
      </c>
      <c r="B54" s="67">
        <f>SUM(B49:B53)</f>
        <v>730</v>
      </c>
      <c r="C54" s="67"/>
      <c r="D54" s="67">
        <f>SUM(D49:D53)</f>
        <v>36.4</v>
      </c>
      <c r="E54" s="67">
        <f>SUM(E49:E53)</f>
        <v>30.2</v>
      </c>
      <c r="F54" s="69">
        <f>SUM(F49:F53)</f>
        <v>88.6</v>
      </c>
      <c r="G54" s="69">
        <f>SUM(G49:G53)</f>
        <v>772.09999999999991</v>
      </c>
      <c r="H54" s="81">
        <f>H49+H50+H51+H52+H53</f>
        <v>93.139999999999986</v>
      </c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</row>
    <row r="55" spans="1:24" ht="15" customHeight="1">
      <c r="A55" s="160" t="s">
        <v>32</v>
      </c>
      <c r="B55" s="161"/>
      <c r="C55" s="161"/>
      <c r="D55" s="161"/>
      <c r="E55" s="161"/>
      <c r="F55" s="161"/>
      <c r="G55" s="161"/>
      <c r="H55" s="162"/>
      <c r="N55" s="193"/>
      <c r="O55" s="193"/>
      <c r="P55" s="193"/>
      <c r="Q55" s="194"/>
      <c r="R55" s="195"/>
      <c r="S55" s="195"/>
      <c r="T55" s="196"/>
      <c r="U55" s="196"/>
      <c r="V55" s="196"/>
      <c r="W55" s="196"/>
      <c r="X55" s="197"/>
    </row>
    <row r="56" spans="1:24" ht="15" customHeight="1">
      <c r="A56" s="24" t="s">
        <v>65</v>
      </c>
      <c r="B56" s="18">
        <v>200</v>
      </c>
      <c r="C56" s="18"/>
      <c r="D56" s="19">
        <v>4.7</v>
      </c>
      <c r="E56" s="19">
        <v>5.6</v>
      </c>
      <c r="F56" s="19">
        <v>5.7</v>
      </c>
      <c r="G56" s="19">
        <v>92.2</v>
      </c>
      <c r="H56" s="51">
        <v>6.24</v>
      </c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</row>
    <row r="57" spans="1:24" ht="15" customHeight="1">
      <c r="A57" s="22" t="s">
        <v>66</v>
      </c>
      <c r="B57" s="18">
        <v>180</v>
      </c>
      <c r="C57" s="18"/>
      <c r="D57" s="19">
        <v>9.9</v>
      </c>
      <c r="E57" s="19">
        <v>7.6</v>
      </c>
      <c r="F57" s="19">
        <v>43.1</v>
      </c>
      <c r="G57" s="19">
        <v>280.39999999999998</v>
      </c>
      <c r="H57" s="51">
        <v>13.47</v>
      </c>
    </row>
    <row r="58" spans="1:24" ht="15" customHeight="1">
      <c r="A58" s="24" t="s">
        <v>67</v>
      </c>
      <c r="B58" s="18">
        <v>100</v>
      </c>
      <c r="C58" s="18"/>
      <c r="D58" s="19">
        <v>17</v>
      </c>
      <c r="E58" s="19">
        <v>16.5</v>
      </c>
      <c r="F58" s="19">
        <v>3.9</v>
      </c>
      <c r="G58" s="19">
        <v>232.1</v>
      </c>
      <c r="H58" s="51">
        <v>67.64</v>
      </c>
    </row>
    <row r="59" spans="1:24" ht="15" customHeight="1">
      <c r="A59" s="22" t="s">
        <v>68</v>
      </c>
      <c r="B59" s="18">
        <v>200</v>
      </c>
      <c r="C59" s="18"/>
      <c r="D59" s="19">
        <v>0.5</v>
      </c>
      <c r="E59" s="19">
        <v>0</v>
      </c>
      <c r="F59" s="19">
        <v>19.8</v>
      </c>
      <c r="G59" s="19">
        <v>81</v>
      </c>
      <c r="H59" s="51">
        <v>4.32</v>
      </c>
    </row>
    <row r="60" spans="1:24" ht="15" customHeight="1">
      <c r="A60" s="22" t="s">
        <v>16</v>
      </c>
      <c r="B60" s="18">
        <v>50</v>
      </c>
      <c r="C60" s="18"/>
      <c r="D60" s="19">
        <v>4.5999999999999996</v>
      </c>
      <c r="E60" s="19">
        <v>0.5</v>
      </c>
      <c r="F60" s="19">
        <v>29.5</v>
      </c>
      <c r="G60" s="19">
        <v>140.6</v>
      </c>
      <c r="H60" s="51">
        <v>4.0999999999999996</v>
      </c>
    </row>
    <row r="61" spans="1:24" ht="15" customHeight="1">
      <c r="A61" s="37" t="s">
        <v>72</v>
      </c>
      <c r="B61" s="38">
        <v>80</v>
      </c>
      <c r="C61" s="38"/>
      <c r="D61" s="39">
        <v>0.94</v>
      </c>
      <c r="E61" s="39">
        <v>7.15</v>
      </c>
      <c r="F61" s="39">
        <v>5.34</v>
      </c>
      <c r="G61" s="39">
        <v>89.5</v>
      </c>
      <c r="H61" s="54">
        <v>9</v>
      </c>
    </row>
    <row r="62" spans="1:24" ht="15" customHeight="1">
      <c r="A62" s="37" t="s">
        <v>100</v>
      </c>
      <c r="B62" s="38">
        <v>60</v>
      </c>
      <c r="C62" s="38"/>
      <c r="D62" s="39">
        <v>4.84</v>
      </c>
      <c r="E62" s="39">
        <v>2.73</v>
      </c>
      <c r="F62" s="39">
        <v>32.229999999999997</v>
      </c>
      <c r="G62" s="39">
        <v>172.9</v>
      </c>
      <c r="H62" s="54">
        <v>7</v>
      </c>
    </row>
    <row r="63" spans="1:24" ht="15" customHeight="1">
      <c r="A63" s="21"/>
      <c r="B63" s="18"/>
      <c r="C63" s="18"/>
      <c r="D63" s="19"/>
      <c r="E63" s="19"/>
      <c r="F63" s="19"/>
      <c r="G63" s="19"/>
      <c r="H63" s="51"/>
    </row>
    <row r="64" spans="1:24" ht="13.5" customHeight="1" thickBot="1">
      <c r="A64" s="76" t="s">
        <v>18</v>
      </c>
      <c r="B64" s="77">
        <f>SUM(B56:B62)</f>
        <v>870</v>
      </c>
      <c r="C64" s="77"/>
      <c r="D64" s="77">
        <f>SUM(D56:D62)</f>
        <v>42.480000000000004</v>
      </c>
      <c r="E64" s="77">
        <f>SUM(E56:E62)</f>
        <v>40.08</v>
      </c>
      <c r="F64" s="77">
        <f>SUM(F56:F61)</f>
        <v>107.34</v>
      </c>
      <c r="G64" s="77">
        <f>SUM(G56:G62)</f>
        <v>1088.7</v>
      </c>
      <c r="H64" s="82">
        <f>SUM(H56:H62)</f>
        <v>111.76999999999998</v>
      </c>
    </row>
    <row r="65" spans="1:10" ht="9" hidden="1" customHeight="1" thickBot="1">
      <c r="A65" s="174" t="s">
        <v>34</v>
      </c>
      <c r="B65" s="175"/>
      <c r="C65" s="175"/>
      <c r="D65" s="175"/>
      <c r="E65" s="175"/>
      <c r="F65" s="175"/>
      <c r="G65" s="175"/>
      <c r="H65" s="176"/>
    </row>
    <row r="66" spans="1:10" ht="15.75" hidden="1" thickBot="1">
      <c r="A66" s="24" t="s">
        <v>73</v>
      </c>
      <c r="B66" s="18">
        <v>200</v>
      </c>
      <c r="C66" s="18"/>
      <c r="D66" s="19">
        <v>4.8899999999999997</v>
      </c>
      <c r="E66" s="19">
        <v>4.5</v>
      </c>
      <c r="F66" s="19">
        <v>16.91</v>
      </c>
      <c r="G66" s="19">
        <v>127.6</v>
      </c>
      <c r="H66" s="25"/>
    </row>
    <row r="67" spans="1:10" ht="15.75" hidden="1" thickBot="1">
      <c r="A67" s="22" t="s">
        <v>74</v>
      </c>
      <c r="B67" s="18">
        <v>200</v>
      </c>
      <c r="C67" s="18"/>
      <c r="D67" s="19">
        <v>0.25</v>
      </c>
      <c r="E67" s="19">
        <v>0.05</v>
      </c>
      <c r="F67" s="19">
        <v>0.25</v>
      </c>
      <c r="G67" s="19">
        <v>2.5</v>
      </c>
      <c r="H67" s="25"/>
    </row>
    <row r="68" spans="1:10" ht="15.75" hidden="1" thickBot="1">
      <c r="A68" s="22" t="s">
        <v>42</v>
      </c>
      <c r="B68" s="18">
        <v>50</v>
      </c>
      <c r="C68" s="18"/>
      <c r="D68" s="19">
        <v>4.5999999999999996</v>
      </c>
      <c r="E68" s="19">
        <v>0.5</v>
      </c>
      <c r="F68" s="19">
        <v>29.5</v>
      </c>
      <c r="G68" s="19">
        <v>140.6</v>
      </c>
      <c r="H68" s="25"/>
    </row>
    <row r="69" spans="1:10" ht="15.75" hidden="1" thickBot="1">
      <c r="A69" s="22" t="s">
        <v>27</v>
      </c>
      <c r="B69" s="33">
        <v>150</v>
      </c>
      <c r="C69" s="18"/>
      <c r="D69" s="34">
        <v>0.7</v>
      </c>
      <c r="E69" s="34">
        <v>0.7</v>
      </c>
      <c r="F69" s="34">
        <v>17.600000000000001</v>
      </c>
      <c r="G69" s="34">
        <v>79.900000000000006</v>
      </c>
      <c r="H69" s="25"/>
    </row>
    <row r="70" spans="1:10" ht="15.75" hidden="1" thickBot="1">
      <c r="A70" s="66" t="s">
        <v>18</v>
      </c>
      <c r="B70" s="67">
        <f>SUM(B66:B69)</f>
        <v>600</v>
      </c>
      <c r="C70" s="67"/>
      <c r="D70" s="67">
        <f>SUM(D66:D69)</f>
        <v>10.439999999999998</v>
      </c>
      <c r="E70" s="67">
        <f>SUM(E66:E69)</f>
        <v>5.75</v>
      </c>
      <c r="F70" s="67">
        <f>SUM(F66:F69)</f>
        <v>64.259999999999991</v>
      </c>
      <c r="G70" s="67">
        <f>SUM(G66:G69)</f>
        <v>350.6</v>
      </c>
      <c r="H70" s="79"/>
    </row>
    <row r="71" spans="1:10" ht="15.75" hidden="1" thickBot="1">
      <c r="A71" s="160" t="s">
        <v>39</v>
      </c>
      <c r="B71" s="161"/>
      <c r="C71" s="161"/>
      <c r="D71" s="161"/>
      <c r="E71" s="161"/>
      <c r="F71" s="161"/>
      <c r="G71" s="161"/>
      <c r="H71" s="162"/>
    </row>
    <row r="72" spans="1:10" ht="15.75" hidden="1" thickBot="1">
      <c r="A72" s="24" t="s">
        <v>65</v>
      </c>
      <c r="B72" s="18">
        <v>200</v>
      </c>
      <c r="C72" s="18"/>
      <c r="D72" s="19">
        <v>4.7</v>
      </c>
      <c r="E72" s="19">
        <v>5.6</v>
      </c>
      <c r="F72" s="19">
        <v>5.7</v>
      </c>
      <c r="G72" s="19">
        <v>92.2</v>
      </c>
      <c r="H72" s="25"/>
    </row>
    <row r="73" spans="1:10" ht="15.75" hidden="1" thickBot="1">
      <c r="A73" s="22" t="s">
        <v>66</v>
      </c>
      <c r="B73" s="18">
        <v>180</v>
      </c>
      <c r="C73" s="18"/>
      <c r="D73" s="19">
        <v>9.9</v>
      </c>
      <c r="E73" s="19">
        <v>7.6</v>
      </c>
      <c r="F73" s="19">
        <v>43.1</v>
      </c>
      <c r="G73" s="19">
        <v>280.39999999999998</v>
      </c>
      <c r="H73" s="25"/>
    </row>
    <row r="74" spans="1:10" ht="15.75" hidden="1" thickBot="1">
      <c r="A74" s="24" t="s">
        <v>67</v>
      </c>
      <c r="B74" s="18">
        <v>100</v>
      </c>
      <c r="C74" s="18"/>
      <c r="D74" s="19">
        <v>17</v>
      </c>
      <c r="E74" s="19">
        <v>16.5</v>
      </c>
      <c r="F74" s="19">
        <v>3.9</v>
      </c>
      <c r="G74" s="19">
        <v>232.1</v>
      </c>
      <c r="H74" s="25"/>
    </row>
    <row r="75" spans="1:10" ht="15.75" hidden="1" thickBot="1">
      <c r="A75" s="22" t="s">
        <v>75</v>
      </c>
      <c r="B75" s="18">
        <v>200</v>
      </c>
      <c r="C75" s="18"/>
      <c r="D75" s="19">
        <v>0.38</v>
      </c>
      <c r="E75" s="19">
        <v>0</v>
      </c>
      <c r="F75" s="19">
        <v>10.74</v>
      </c>
      <c r="G75" s="19">
        <v>44.5</v>
      </c>
      <c r="H75" s="20"/>
    </row>
    <row r="76" spans="1:10" ht="15.75" hidden="1" thickBot="1">
      <c r="A76" s="22" t="s">
        <v>42</v>
      </c>
      <c r="B76" s="18">
        <v>60</v>
      </c>
      <c r="C76" s="18"/>
      <c r="D76" s="19">
        <v>4.5999999999999996</v>
      </c>
      <c r="E76" s="19">
        <v>0.5</v>
      </c>
      <c r="F76" s="19">
        <v>29.5</v>
      </c>
      <c r="G76" s="19">
        <v>140.6</v>
      </c>
      <c r="H76" s="25"/>
    </row>
    <row r="77" spans="1:10" ht="15.75" hidden="1" thickBot="1">
      <c r="A77" s="66" t="s">
        <v>18</v>
      </c>
      <c r="B77" s="67">
        <f>SUM(B72:B76)</f>
        <v>740</v>
      </c>
      <c r="C77" s="67"/>
      <c r="D77" s="67">
        <f>SUM(D72:D76)</f>
        <v>36.58</v>
      </c>
      <c r="E77" s="67">
        <f>SUM(E72:E76)</f>
        <v>30.2</v>
      </c>
      <c r="F77" s="67">
        <f>SUM(F72:F76)</f>
        <v>92.94</v>
      </c>
      <c r="G77" s="67">
        <f>SUM(G72:G76)</f>
        <v>789.8</v>
      </c>
      <c r="H77" s="80"/>
      <c r="I77" s="32" t="s">
        <v>25</v>
      </c>
      <c r="J77" s="32">
        <f>H77+H70</f>
        <v>0</v>
      </c>
    </row>
    <row r="78" spans="1:10">
      <c r="A78" s="174" t="s">
        <v>43</v>
      </c>
      <c r="B78" s="175"/>
      <c r="C78" s="175"/>
      <c r="D78" s="175"/>
      <c r="E78" s="175"/>
      <c r="F78" s="175"/>
      <c r="G78" s="175"/>
      <c r="H78" s="176"/>
    </row>
    <row r="79" spans="1:10">
      <c r="A79" s="24" t="s">
        <v>73</v>
      </c>
      <c r="B79" s="18">
        <v>200</v>
      </c>
      <c r="C79" s="18"/>
      <c r="D79" s="19">
        <v>4.8899999999999997</v>
      </c>
      <c r="E79" s="19">
        <v>4.5</v>
      </c>
      <c r="F79" s="19">
        <v>16.91</v>
      </c>
      <c r="G79" s="19">
        <v>127.6</v>
      </c>
      <c r="H79" s="25"/>
    </row>
    <row r="80" spans="1:10">
      <c r="A80" s="22" t="s">
        <v>76</v>
      </c>
      <c r="B80" s="18">
        <v>200</v>
      </c>
      <c r="C80" s="18"/>
      <c r="D80" s="19">
        <v>0.25</v>
      </c>
      <c r="E80" s="19">
        <v>0.05</v>
      </c>
      <c r="F80" s="19">
        <v>0.25</v>
      </c>
      <c r="G80" s="19">
        <v>2.5</v>
      </c>
      <c r="H80" s="25"/>
    </row>
    <row r="81" spans="1:10">
      <c r="A81" s="21" t="s">
        <v>42</v>
      </c>
      <c r="B81" s="45">
        <v>60</v>
      </c>
      <c r="C81" s="45"/>
      <c r="D81" s="46">
        <v>3.96</v>
      </c>
      <c r="E81" s="46">
        <v>0.72</v>
      </c>
      <c r="F81" s="46">
        <v>20.04</v>
      </c>
      <c r="G81" s="46">
        <v>102.5</v>
      </c>
      <c r="H81" s="25"/>
    </row>
    <row r="82" spans="1:10">
      <c r="A82" s="22" t="s">
        <v>27</v>
      </c>
      <c r="B82" s="18">
        <v>180</v>
      </c>
      <c r="C82" s="33"/>
      <c r="D82" s="34">
        <v>0.72</v>
      </c>
      <c r="E82" s="34">
        <v>0.72</v>
      </c>
      <c r="F82" s="34">
        <v>17.64</v>
      </c>
      <c r="G82" s="34">
        <v>79.900000000000006</v>
      </c>
      <c r="H82" s="25"/>
    </row>
    <row r="83" spans="1:10">
      <c r="A83" s="22" t="s">
        <v>44</v>
      </c>
      <c r="B83" s="18">
        <v>55</v>
      </c>
      <c r="C83" s="33"/>
      <c r="D83" s="34">
        <v>2.34</v>
      </c>
      <c r="E83" s="34">
        <v>3.3</v>
      </c>
      <c r="F83" s="34">
        <v>43.19</v>
      </c>
      <c r="G83" s="34">
        <v>211.75</v>
      </c>
      <c r="H83" s="25"/>
    </row>
    <row r="84" spans="1:10">
      <c r="A84" s="66" t="s">
        <v>18</v>
      </c>
      <c r="B84" s="67">
        <f>SUM(B79:B82)+B83</f>
        <v>695</v>
      </c>
      <c r="C84" s="67"/>
      <c r="D84" s="69">
        <f>SUM(D79:D82)+D83</f>
        <v>12.16</v>
      </c>
      <c r="E84" s="69">
        <f>SUM(E79:E82)+E83</f>
        <v>9.2899999999999991</v>
      </c>
      <c r="F84" s="69">
        <f>SUM(F79:F82)+F83</f>
        <v>98.03</v>
      </c>
      <c r="G84" s="69">
        <f>SUM(G79:G82)+G83</f>
        <v>524.25</v>
      </c>
      <c r="H84" s="79"/>
    </row>
    <row r="85" spans="1:10">
      <c r="A85" s="160" t="s">
        <v>45</v>
      </c>
      <c r="B85" s="161"/>
      <c r="C85" s="161"/>
      <c r="D85" s="161"/>
      <c r="E85" s="161"/>
      <c r="F85" s="161"/>
      <c r="G85" s="161"/>
      <c r="H85" s="162"/>
    </row>
    <row r="86" spans="1:10">
      <c r="A86" s="24" t="s">
        <v>65</v>
      </c>
      <c r="B86" s="18">
        <v>200</v>
      </c>
      <c r="C86" s="18"/>
      <c r="D86" s="19">
        <v>4.7</v>
      </c>
      <c r="E86" s="19">
        <v>5.6</v>
      </c>
      <c r="F86" s="19">
        <v>5.7</v>
      </c>
      <c r="G86" s="19">
        <v>92.2</v>
      </c>
      <c r="H86" s="25"/>
    </row>
    <row r="87" spans="1:10">
      <c r="A87" s="22" t="s">
        <v>66</v>
      </c>
      <c r="B87" s="18">
        <v>180</v>
      </c>
      <c r="C87" s="18"/>
      <c r="D87" s="19">
        <v>9.9</v>
      </c>
      <c r="E87" s="19">
        <v>7.6</v>
      </c>
      <c r="F87" s="19">
        <v>43.1</v>
      </c>
      <c r="G87" s="19">
        <v>280.39999999999998</v>
      </c>
      <c r="H87" s="25"/>
    </row>
    <row r="88" spans="1:10">
      <c r="A88" s="24" t="s">
        <v>67</v>
      </c>
      <c r="B88" s="18">
        <v>100</v>
      </c>
      <c r="C88" s="18"/>
      <c r="D88" s="19">
        <v>17</v>
      </c>
      <c r="E88" s="19">
        <v>16.5</v>
      </c>
      <c r="F88" s="19">
        <v>3.9</v>
      </c>
      <c r="G88" s="19">
        <v>232.1</v>
      </c>
      <c r="H88" s="25"/>
    </row>
    <row r="89" spans="1:10">
      <c r="A89" s="22" t="s">
        <v>75</v>
      </c>
      <c r="B89" s="18">
        <v>200</v>
      </c>
      <c r="C89" s="18"/>
      <c r="D89" s="19">
        <v>0.38</v>
      </c>
      <c r="E89" s="19">
        <v>0</v>
      </c>
      <c r="F89" s="19">
        <v>10.74</v>
      </c>
      <c r="G89" s="19">
        <v>44.5</v>
      </c>
      <c r="H89" s="20"/>
    </row>
    <row r="90" spans="1:10">
      <c r="A90" s="21" t="s">
        <v>42</v>
      </c>
      <c r="B90" s="45">
        <v>60</v>
      </c>
      <c r="C90" s="45"/>
      <c r="D90" s="46">
        <v>3.96</v>
      </c>
      <c r="E90" s="46">
        <v>0.72</v>
      </c>
      <c r="F90" s="46">
        <v>20.04</v>
      </c>
      <c r="G90" s="46">
        <v>102.5</v>
      </c>
      <c r="H90" s="25"/>
    </row>
    <row r="91" spans="1:10">
      <c r="A91" s="66" t="s">
        <v>18</v>
      </c>
      <c r="B91" s="67">
        <f>SUM(B86:B90)</f>
        <v>740</v>
      </c>
      <c r="C91" s="67"/>
      <c r="D91" s="67">
        <f>SUM(D86:D90)</f>
        <v>35.94</v>
      </c>
      <c r="E91" s="67">
        <f>SUM(E86:E90)</f>
        <v>30.419999999999998</v>
      </c>
      <c r="F91" s="67">
        <f>SUM(F86:F90)</f>
        <v>83.48</v>
      </c>
      <c r="G91" s="67">
        <f>SUM(G86:G90)</f>
        <v>751.69999999999993</v>
      </c>
      <c r="H91" s="80"/>
      <c r="I91" t="s">
        <v>25</v>
      </c>
      <c r="J91" s="32">
        <f>H91+H84</f>
        <v>0</v>
      </c>
    </row>
    <row r="93" spans="1:10">
      <c r="A93" s="61" t="s">
        <v>58</v>
      </c>
      <c r="B93" s="62"/>
      <c r="C93" s="63"/>
      <c r="D93" s="3" t="s">
        <v>59</v>
      </c>
    </row>
  </sheetData>
  <mergeCells count="17">
    <mergeCell ref="A55:H55"/>
    <mergeCell ref="A65:H65"/>
    <mergeCell ref="A71:H71"/>
    <mergeCell ref="A78:H78"/>
    <mergeCell ref="A85:H85"/>
    <mergeCell ref="A10:H10"/>
    <mergeCell ref="A17:H17"/>
    <mergeCell ref="A25:H25"/>
    <mergeCell ref="A32:H32"/>
    <mergeCell ref="A41:H41"/>
    <mergeCell ref="A48:H48"/>
    <mergeCell ref="A6:D6"/>
    <mergeCell ref="A8:A9"/>
    <mergeCell ref="B8:B9"/>
    <mergeCell ref="D8:F8"/>
    <mergeCell ref="G8:G9"/>
    <mergeCell ref="H8:H9"/>
  </mergeCells>
  <pageMargins left="0.39370078740157483" right="0.39370078740157483" top="0.39370078740157483" bottom="0.39370078740157483" header="0" footer="0"/>
  <pageSetup paperSize="9" scale="3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opLeftCell="A28" workbookViewId="0">
      <selection activeCell="H42" sqref="H42"/>
    </sheetView>
  </sheetViews>
  <sheetFormatPr defaultRowHeight="15"/>
  <cols>
    <col min="1" max="1" width="43" style="50" customWidth="1"/>
    <col min="2" max="3" width="10.28515625" customWidth="1"/>
    <col min="4" max="4" width="10.42578125" customWidth="1"/>
    <col min="5" max="5" width="9.85546875" bestFit="1" customWidth="1"/>
    <col min="6" max="6" width="13.85546875" customWidth="1"/>
    <col min="7" max="7" width="15.140625" customWidth="1"/>
    <col min="8" max="8" width="10.28515625" customWidth="1"/>
  </cols>
  <sheetData>
    <row r="1" spans="1:9">
      <c r="A1"/>
      <c r="B1" s="1"/>
      <c r="C1" s="1"/>
      <c r="D1" s="1"/>
      <c r="E1" s="2" t="s">
        <v>0</v>
      </c>
      <c r="F1" s="3"/>
      <c r="G1" s="3"/>
      <c r="H1" s="3"/>
    </row>
    <row r="2" spans="1:9">
      <c r="A2" s="4"/>
      <c r="B2" s="4"/>
      <c r="C2" s="4"/>
      <c r="D2" s="4"/>
      <c r="E2" s="5" t="s">
        <v>1</v>
      </c>
      <c r="F2" s="5"/>
      <c r="G2" s="3"/>
      <c r="H2" s="3"/>
    </row>
    <row r="3" spans="1:9">
      <c r="A3"/>
      <c r="B3" s="1"/>
      <c r="C3" s="1"/>
      <c r="D3" s="1"/>
      <c r="E3" s="2"/>
      <c r="F3" s="2"/>
      <c r="G3" s="3"/>
      <c r="H3" s="3"/>
    </row>
    <row r="4" spans="1:9">
      <c r="A4"/>
      <c r="B4" s="6"/>
      <c r="C4" s="6"/>
      <c r="D4" s="6"/>
      <c r="E4" s="7"/>
      <c r="F4" s="8"/>
      <c r="G4" s="3" t="s">
        <v>77</v>
      </c>
      <c r="H4" s="3"/>
    </row>
    <row r="5" spans="1:9">
      <c r="A5"/>
      <c r="B5" s="6"/>
      <c r="C5" s="6"/>
      <c r="D5" s="6"/>
      <c r="E5" s="9"/>
      <c r="F5" s="10"/>
      <c r="G5" s="3"/>
      <c r="H5" s="3"/>
    </row>
    <row r="6" spans="1:9" ht="18">
      <c r="A6" s="150" t="s">
        <v>2</v>
      </c>
      <c r="B6" s="150"/>
      <c r="C6" s="150"/>
      <c r="D6" s="150"/>
      <c r="E6" s="85">
        <v>20</v>
      </c>
      <c r="F6" s="11" t="s">
        <v>46</v>
      </c>
      <c r="G6" s="11" t="s">
        <v>3</v>
      </c>
      <c r="H6" s="12"/>
    </row>
    <row r="7" spans="1:9" ht="18.75" thickBot="1">
      <c r="A7" s="13"/>
      <c r="B7" s="11"/>
      <c r="C7" s="11"/>
      <c r="D7" s="11"/>
      <c r="E7" s="11"/>
      <c r="F7" s="11"/>
      <c r="G7" s="11"/>
      <c r="H7" s="11"/>
    </row>
    <row r="8" spans="1:9" ht="15.75" customHeight="1">
      <c r="A8" s="151" t="s">
        <v>4</v>
      </c>
      <c r="B8" s="153" t="s">
        <v>5</v>
      </c>
      <c r="C8" s="144"/>
      <c r="D8" s="155" t="s">
        <v>6</v>
      </c>
      <c r="E8" s="155"/>
      <c r="F8" s="155"/>
      <c r="G8" s="156" t="s">
        <v>7</v>
      </c>
      <c r="H8" s="158" t="s">
        <v>8</v>
      </c>
    </row>
    <row r="9" spans="1:9" ht="15.75" thickBot="1">
      <c r="A9" s="184"/>
      <c r="B9" s="185"/>
      <c r="C9" s="146" t="s">
        <v>9</v>
      </c>
      <c r="D9" s="87" t="s">
        <v>10</v>
      </c>
      <c r="E9" s="87" t="s">
        <v>11</v>
      </c>
      <c r="F9" s="87" t="s">
        <v>12</v>
      </c>
      <c r="G9" s="186"/>
      <c r="H9" s="183"/>
    </row>
    <row r="10" spans="1:9" ht="15" customHeight="1">
      <c r="A10" s="180" t="s">
        <v>13</v>
      </c>
      <c r="B10" s="181"/>
      <c r="C10" s="181"/>
      <c r="D10" s="181"/>
      <c r="E10" s="181"/>
      <c r="F10" s="181"/>
      <c r="G10" s="181"/>
      <c r="H10" s="182"/>
    </row>
    <row r="11" spans="1:9" ht="15" customHeight="1">
      <c r="A11" s="24" t="s">
        <v>79</v>
      </c>
      <c r="B11" s="18">
        <v>200</v>
      </c>
      <c r="C11" s="18"/>
      <c r="D11" s="19">
        <v>39.5</v>
      </c>
      <c r="E11" s="19">
        <v>14.2</v>
      </c>
      <c r="F11" s="19">
        <v>28.9</v>
      </c>
      <c r="G11" s="19">
        <v>401.7</v>
      </c>
      <c r="H11" s="20">
        <v>64.819999999999993</v>
      </c>
    </row>
    <row r="12" spans="1:9" ht="15" customHeight="1">
      <c r="A12" s="22" t="s">
        <v>80</v>
      </c>
      <c r="B12" s="18">
        <v>200</v>
      </c>
      <c r="C12" s="18"/>
      <c r="D12" s="19">
        <v>3.9</v>
      </c>
      <c r="E12" s="19">
        <v>2.9</v>
      </c>
      <c r="F12" s="19">
        <v>11.2</v>
      </c>
      <c r="G12" s="19">
        <v>86</v>
      </c>
      <c r="H12" s="20">
        <v>11.23</v>
      </c>
    </row>
    <row r="13" spans="1:9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>
        <v>4.0999999999999996</v>
      </c>
      <c r="I13" s="88"/>
    </row>
    <row r="14" spans="1:9" ht="15" customHeight="1">
      <c r="A14" s="22" t="s">
        <v>90</v>
      </c>
      <c r="B14" s="33">
        <v>100</v>
      </c>
      <c r="C14" s="18"/>
      <c r="D14" s="34"/>
      <c r="E14" s="34"/>
      <c r="F14" s="34"/>
      <c r="G14" s="34"/>
      <c r="H14" s="104">
        <v>25</v>
      </c>
    </row>
    <row r="15" spans="1:9" ht="15" customHeight="1">
      <c r="A15" s="26" t="s">
        <v>18</v>
      </c>
      <c r="B15" s="27">
        <f>SUM(B11:B14)</f>
        <v>550</v>
      </c>
      <c r="C15" s="27"/>
      <c r="D15" s="28">
        <f>SUM(D11:D14)</f>
        <v>48</v>
      </c>
      <c r="E15" s="27">
        <f>SUM(E11:E14)</f>
        <v>17.599999999999998</v>
      </c>
      <c r="F15" s="27">
        <f>SUM(F11:F14)</f>
        <v>69.599999999999994</v>
      </c>
      <c r="G15" s="28">
        <f>SUM(G11:G14)</f>
        <v>628.29999999999995</v>
      </c>
      <c r="H15" s="29">
        <f>SUM(H11:H14)</f>
        <v>105.14999999999999</v>
      </c>
    </row>
    <row r="16" spans="1:9" ht="15" customHeight="1">
      <c r="A16" s="147" t="s">
        <v>19</v>
      </c>
      <c r="B16" s="148"/>
      <c r="C16" s="148"/>
      <c r="D16" s="148"/>
      <c r="E16" s="148"/>
      <c r="F16" s="148"/>
      <c r="G16" s="148"/>
      <c r="H16" s="149"/>
    </row>
    <row r="17" spans="1:10" ht="15" customHeight="1">
      <c r="A17" s="26" t="s">
        <v>81</v>
      </c>
      <c r="B17" s="89">
        <v>200</v>
      </c>
      <c r="C17" s="89"/>
      <c r="D17" s="48">
        <v>5.2</v>
      </c>
      <c r="E17" s="48">
        <v>2.8</v>
      </c>
      <c r="F17" s="48">
        <v>18.5</v>
      </c>
      <c r="G17" s="48">
        <v>119.6</v>
      </c>
      <c r="H17" s="90">
        <v>5.46</v>
      </c>
    </row>
    <row r="18" spans="1:10" ht="15" customHeight="1">
      <c r="A18" s="91" t="s">
        <v>21</v>
      </c>
      <c r="B18" s="89">
        <v>180</v>
      </c>
      <c r="C18" s="89"/>
      <c r="D18" s="48">
        <v>3.7</v>
      </c>
      <c r="E18" s="48">
        <v>6.4</v>
      </c>
      <c r="F18" s="48">
        <v>23.8</v>
      </c>
      <c r="G18" s="48">
        <v>167.2</v>
      </c>
      <c r="H18" s="90">
        <v>16.86</v>
      </c>
    </row>
    <row r="19" spans="1:10" ht="15" customHeight="1">
      <c r="A19" s="91" t="s">
        <v>82</v>
      </c>
      <c r="B19" s="89">
        <v>100</v>
      </c>
      <c r="C19" s="89"/>
      <c r="D19" s="48">
        <v>14.5</v>
      </c>
      <c r="E19" s="48">
        <v>14.6</v>
      </c>
      <c r="F19" s="48">
        <v>8.1</v>
      </c>
      <c r="G19" s="48">
        <v>221.9</v>
      </c>
      <c r="H19" s="90">
        <v>51.28</v>
      </c>
    </row>
    <row r="20" spans="1:10" ht="15" customHeight="1">
      <c r="A20" s="22" t="s">
        <v>83</v>
      </c>
      <c r="B20" s="18">
        <v>200</v>
      </c>
      <c r="C20" s="18"/>
      <c r="D20" s="19">
        <v>0.6</v>
      </c>
      <c r="E20" s="19">
        <v>0.2</v>
      </c>
      <c r="F20" s="19">
        <v>30.4</v>
      </c>
      <c r="G20" s="19">
        <v>125.8</v>
      </c>
      <c r="H20" s="20">
        <v>17.350000000000001</v>
      </c>
    </row>
    <row r="21" spans="1:10" ht="15" customHeight="1">
      <c r="A21" s="91" t="s">
        <v>16</v>
      </c>
      <c r="B21" s="89">
        <v>50</v>
      </c>
      <c r="C21" s="89"/>
      <c r="D21" s="48">
        <v>4.5999999999999996</v>
      </c>
      <c r="E21" s="48">
        <v>0.5</v>
      </c>
      <c r="F21" s="48">
        <v>29.5</v>
      </c>
      <c r="G21" s="48">
        <v>140.6</v>
      </c>
      <c r="H21" s="90">
        <v>4.0999999999999996</v>
      </c>
    </row>
    <row r="22" spans="1:10" ht="15" customHeight="1">
      <c r="A22" s="26" t="s">
        <v>18</v>
      </c>
      <c r="B22" s="27">
        <f>B17+B18+B19+B20+B21</f>
        <v>730</v>
      </c>
      <c r="C22" s="27"/>
      <c r="D22" s="28">
        <f>D17+D18+D19+D20+D21</f>
        <v>28.6</v>
      </c>
      <c r="E22" s="28">
        <f>E17+E18+E19+E20+E21</f>
        <v>24.499999999999996</v>
      </c>
      <c r="F22" s="28">
        <f>F17+F18+F19+F20+F21</f>
        <v>110.3</v>
      </c>
      <c r="G22" s="28">
        <f>G17+G19+G18+G20+G21</f>
        <v>775.1</v>
      </c>
      <c r="H22" s="35">
        <f>H17+H18+H19+H20+H21</f>
        <v>95.049999999999983</v>
      </c>
      <c r="I22" t="s">
        <v>25</v>
      </c>
      <c r="J22" s="32">
        <f>H15+H22</f>
        <v>200.2</v>
      </c>
    </row>
    <row r="23" spans="1:10" ht="15" customHeight="1">
      <c r="A23" s="147" t="s">
        <v>26</v>
      </c>
      <c r="B23" s="148"/>
      <c r="C23" s="148"/>
      <c r="D23" s="148"/>
      <c r="E23" s="148"/>
      <c r="F23" s="148"/>
      <c r="G23" s="148"/>
      <c r="H23" s="149"/>
    </row>
    <row r="24" spans="1:10" ht="15" customHeight="1">
      <c r="A24" s="24" t="s">
        <v>79</v>
      </c>
      <c r="B24" s="18">
        <v>200</v>
      </c>
      <c r="C24" s="18"/>
      <c r="D24" s="19">
        <v>39.5</v>
      </c>
      <c r="E24" s="19">
        <v>14.2</v>
      </c>
      <c r="F24" s="19">
        <v>28.9</v>
      </c>
      <c r="G24" s="19">
        <v>401.7</v>
      </c>
      <c r="H24" s="20">
        <v>64.819999999999993</v>
      </c>
    </row>
    <row r="25" spans="1:10" ht="15" customHeight="1">
      <c r="A25" s="22" t="s">
        <v>80</v>
      </c>
      <c r="B25" s="18">
        <v>200</v>
      </c>
      <c r="C25" s="18"/>
      <c r="D25" s="19">
        <v>3.9</v>
      </c>
      <c r="E25" s="19">
        <v>2.9</v>
      </c>
      <c r="F25" s="19">
        <v>11.2</v>
      </c>
      <c r="G25" s="19">
        <v>86</v>
      </c>
      <c r="H25" s="20">
        <v>11.23</v>
      </c>
    </row>
    <row r="26" spans="1:10" ht="15" customHeight="1">
      <c r="A26" s="22" t="s">
        <v>90</v>
      </c>
      <c r="B26" s="33">
        <v>100</v>
      </c>
      <c r="C26" s="18"/>
      <c r="D26" s="34"/>
      <c r="E26" s="34"/>
      <c r="F26" s="34"/>
      <c r="G26" s="34"/>
      <c r="H26" s="104">
        <v>25</v>
      </c>
    </row>
    <row r="27" spans="1:10" ht="15" customHeight="1">
      <c r="A27" s="22" t="s">
        <v>16</v>
      </c>
      <c r="B27" s="18">
        <v>50</v>
      </c>
      <c r="C27" s="18"/>
      <c r="D27" s="19">
        <v>4.5999999999999996</v>
      </c>
      <c r="E27" s="19">
        <v>0.5</v>
      </c>
      <c r="F27" s="19">
        <v>29.5</v>
      </c>
      <c r="G27" s="19">
        <v>140.6</v>
      </c>
      <c r="H27" s="20">
        <v>4.0999999999999996</v>
      </c>
    </row>
    <row r="28" spans="1:10" ht="15" customHeight="1">
      <c r="A28" s="22"/>
      <c r="B28" s="18"/>
      <c r="C28" s="58"/>
      <c r="D28" s="19"/>
      <c r="E28" s="19"/>
      <c r="F28" s="19"/>
      <c r="G28" s="19"/>
      <c r="H28" s="23"/>
    </row>
    <row r="29" spans="1:10" ht="15" customHeight="1">
      <c r="A29" s="26" t="s">
        <v>18</v>
      </c>
      <c r="B29" s="27">
        <f>SUM(B24:B28)</f>
        <v>550</v>
      </c>
      <c r="C29" s="27"/>
      <c r="D29" s="28">
        <f>D24+D25+D26+D27+D28</f>
        <v>48</v>
      </c>
      <c r="E29" s="27">
        <f t="shared" ref="E29:G29" si="0">SUM(E24:E28)</f>
        <v>17.599999999999998</v>
      </c>
      <c r="F29" s="27">
        <f t="shared" si="0"/>
        <v>69.599999999999994</v>
      </c>
      <c r="G29" s="27">
        <f t="shared" si="0"/>
        <v>628.29999999999995</v>
      </c>
      <c r="H29" s="29">
        <f>SUM(H24:H28)</f>
        <v>105.14999999999999</v>
      </c>
    </row>
    <row r="30" spans="1:10" ht="15" customHeight="1">
      <c r="A30" s="147" t="s">
        <v>28</v>
      </c>
      <c r="B30" s="148"/>
      <c r="C30" s="148"/>
      <c r="D30" s="148"/>
      <c r="E30" s="148"/>
      <c r="F30" s="148"/>
      <c r="G30" s="148"/>
      <c r="H30" s="149"/>
    </row>
    <row r="31" spans="1:10" ht="15" customHeight="1">
      <c r="A31" s="26" t="s">
        <v>81</v>
      </c>
      <c r="B31" s="89">
        <v>200</v>
      </c>
      <c r="C31" s="89"/>
      <c r="D31" s="48">
        <v>5.2</v>
      </c>
      <c r="E31" s="48">
        <v>2.8</v>
      </c>
      <c r="F31" s="48">
        <v>18.5</v>
      </c>
      <c r="G31" s="48">
        <v>119.6</v>
      </c>
      <c r="H31" s="90">
        <v>5.46</v>
      </c>
    </row>
    <row r="32" spans="1:10" ht="15" customHeight="1">
      <c r="A32" s="91" t="s">
        <v>21</v>
      </c>
      <c r="B32" s="89">
        <v>180</v>
      </c>
      <c r="C32" s="89"/>
      <c r="D32" s="48">
        <v>3.7</v>
      </c>
      <c r="E32" s="48">
        <v>6.4</v>
      </c>
      <c r="F32" s="48">
        <v>23.8</v>
      </c>
      <c r="G32" s="48">
        <v>167.2</v>
      </c>
      <c r="H32" s="90">
        <v>16.86</v>
      </c>
    </row>
    <row r="33" spans="1:22" ht="15" customHeight="1">
      <c r="A33" s="91" t="s">
        <v>82</v>
      </c>
      <c r="B33" s="89">
        <v>100</v>
      </c>
      <c r="C33" s="89"/>
      <c r="D33" s="48">
        <v>14.5</v>
      </c>
      <c r="E33" s="48">
        <v>14.6</v>
      </c>
      <c r="F33" s="48">
        <v>8.1</v>
      </c>
      <c r="G33" s="48">
        <v>221.9</v>
      </c>
      <c r="H33" s="90">
        <v>51.28</v>
      </c>
    </row>
    <row r="34" spans="1:22" ht="15" customHeight="1">
      <c r="A34" s="22" t="s">
        <v>83</v>
      </c>
      <c r="B34" s="18">
        <v>200</v>
      </c>
      <c r="C34" s="18"/>
      <c r="D34" s="19">
        <v>0.6</v>
      </c>
      <c r="E34" s="19">
        <v>0.2</v>
      </c>
      <c r="F34" s="19">
        <v>30.4</v>
      </c>
      <c r="G34" s="19">
        <v>125.8</v>
      </c>
      <c r="H34" s="20">
        <v>17.350000000000001</v>
      </c>
    </row>
    <row r="35" spans="1:22" ht="15" customHeight="1">
      <c r="A35" s="91" t="s">
        <v>16</v>
      </c>
      <c r="B35" s="89">
        <v>50</v>
      </c>
      <c r="C35" s="89"/>
      <c r="D35" s="48">
        <v>4.5999999999999996</v>
      </c>
      <c r="E35" s="48">
        <v>0.5</v>
      </c>
      <c r="F35" s="48">
        <v>29.5</v>
      </c>
      <c r="G35" s="48">
        <v>140.6</v>
      </c>
      <c r="H35" s="90">
        <v>4.0999999999999996</v>
      </c>
    </row>
    <row r="36" spans="1:22" ht="15" customHeight="1">
      <c r="A36" s="26" t="s">
        <v>18</v>
      </c>
      <c r="B36" s="27">
        <f>SUM(B31:B35)</f>
        <v>730</v>
      </c>
      <c r="C36" s="27"/>
      <c r="D36" s="27">
        <f>SUM(D31:D35)</f>
        <v>28.6</v>
      </c>
      <c r="E36" s="27">
        <f>SUM(E31:E35)</f>
        <v>24.499999999999996</v>
      </c>
      <c r="F36" s="27">
        <f>SUM(F31:F35)</f>
        <v>110.3</v>
      </c>
      <c r="G36" s="27">
        <f>SUM(G31:G35)</f>
        <v>775.09999999999991</v>
      </c>
      <c r="H36" s="35">
        <f>SUM(H31:H35)</f>
        <v>95.049999999999983</v>
      </c>
      <c r="I36" t="s">
        <v>25</v>
      </c>
      <c r="J36" s="32">
        <f>H29+H36</f>
        <v>200.2</v>
      </c>
    </row>
    <row r="37" spans="1:22" ht="15" customHeight="1">
      <c r="A37" s="147" t="s">
        <v>29</v>
      </c>
      <c r="B37" s="148"/>
      <c r="C37" s="148"/>
      <c r="D37" s="148"/>
      <c r="E37" s="148"/>
      <c r="F37" s="148"/>
      <c r="G37" s="148"/>
      <c r="H37" s="149"/>
    </row>
    <row r="38" spans="1:22" ht="15" customHeight="1">
      <c r="A38" s="26" t="s">
        <v>81</v>
      </c>
      <c r="B38" s="89">
        <v>200</v>
      </c>
      <c r="C38" s="89"/>
      <c r="D38" s="48">
        <v>5.2</v>
      </c>
      <c r="E38" s="48">
        <v>2.8</v>
      </c>
      <c r="F38" s="48">
        <v>18.5</v>
      </c>
      <c r="G38" s="48">
        <v>119.6</v>
      </c>
      <c r="H38" s="90">
        <v>5.46</v>
      </c>
    </row>
    <row r="39" spans="1:22" ht="15" customHeight="1">
      <c r="A39" s="91" t="s">
        <v>21</v>
      </c>
      <c r="B39" s="89">
        <v>180</v>
      </c>
      <c r="C39" s="89"/>
      <c r="D39" s="48">
        <v>3.7</v>
      </c>
      <c r="E39" s="48">
        <v>6.4</v>
      </c>
      <c r="F39" s="48">
        <v>23.8</v>
      </c>
      <c r="G39" s="48">
        <v>167.2</v>
      </c>
      <c r="H39" s="90">
        <v>16.86</v>
      </c>
    </row>
    <row r="40" spans="1:22" ht="15" customHeight="1">
      <c r="A40" s="91" t="s">
        <v>82</v>
      </c>
      <c r="B40" s="89">
        <v>100</v>
      </c>
      <c r="C40" s="89"/>
      <c r="D40" s="48">
        <v>14.5</v>
      </c>
      <c r="E40" s="48">
        <v>14.6</v>
      </c>
      <c r="F40" s="48">
        <v>8.1</v>
      </c>
      <c r="G40" s="48">
        <v>221.9</v>
      </c>
      <c r="H40" s="90">
        <v>51.28</v>
      </c>
    </row>
    <row r="41" spans="1:22" ht="15" customHeight="1">
      <c r="A41" s="22" t="s">
        <v>30</v>
      </c>
      <c r="B41" s="18">
        <v>200</v>
      </c>
      <c r="C41" s="18"/>
      <c r="D41" s="19">
        <v>0.2</v>
      </c>
      <c r="E41" s="19">
        <v>0</v>
      </c>
      <c r="F41" s="19">
        <v>6.4</v>
      </c>
      <c r="G41" s="19">
        <v>26.8</v>
      </c>
      <c r="H41" s="20">
        <v>1.29</v>
      </c>
    </row>
    <row r="42" spans="1:22" ht="15" customHeight="1">
      <c r="A42" s="91" t="s">
        <v>16</v>
      </c>
      <c r="B42" s="89">
        <v>50</v>
      </c>
      <c r="C42" s="89"/>
      <c r="D42" s="48">
        <v>4.5999999999999996</v>
      </c>
      <c r="E42" s="48">
        <v>0.5</v>
      </c>
      <c r="F42" s="48">
        <v>29.5</v>
      </c>
      <c r="G42" s="48">
        <v>140.6</v>
      </c>
      <c r="H42" s="90">
        <v>4.0999999999999996</v>
      </c>
    </row>
    <row r="43" spans="1:22" ht="15" customHeight="1">
      <c r="A43" s="26" t="s">
        <v>18</v>
      </c>
      <c r="B43" s="27">
        <f>B38+B39+B40+B41+B42</f>
        <v>730</v>
      </c>
      <c r="C43" s="27"/>
      <c r="D43" s="28">
        <f>D38+D39+D40+D41+D42</f>
        <v>28.199999999999996</v>
      </c>
      <c r="E43" s="28">
        <f>E38+E39+E40+E41+E42</f>
        <v>24.299999999999997</v>
      </c>
      <c r="F43" s="28">
        <f>F38+F39+F40+F41+F42</f>
        <v>86.3</v>
      </c>
      <c r="G43" s="28">
        <f>G38+G39+G40+G41+G42</f>
        <v>676.09999999999991</v>
      </c>
      <c r="H43" s="29">
        <f>H38+H39+H40+H41+H42</f>
        <v>78.989999999999995</v>
      </c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15" customHeight="1">
      <c r="A44" s="147" t="s">
        <v>31</v>
      </c>
      <c r="B44" s="148"/>
      <c r="C44" s="148"/>
      <c r="D44" s="148"/>
      <c r="E44" s="148"/>
      <c r="F44" s="148"/>
      <c r="G44" s="148"/>
      <c r="H44" s="149"/>
      <c r="L44" s="193"/>
      <c r="M44" s="194"/>
      <c r="N44" s="195"/>
      <c r="O44" s="195"/>
      <c r="P44" s="196"/>
      <c r="Q44" s="196"/>
      <c r="R44" s="196"/>
      <c r="S44" s="196"/>
      <c r="T44" s="197"/>
      <c r="U44" s="193"/>
      <c r="V44" s="193"/>
    </row>
    <row r="45" spans="1:22" ht="15" customHeight="1">
      <c r="A45" s="26" t="s">
        <v>81</v>
      </c>
      <c r="B45" s="89">
        <v>200</v>
      </c>
      <c r="C45" s="89"/>
      <c r="D45" s="48">
        <v>5.2</v>
      </c>
      <c r="E45" s="48">
        <v>2.8</v>
      </c>
      <c r="F45" s="48">
        <v>18.5</v>
      </c>
      <c r="G45" s="48">
        <v>119.6</v>
      </c>
      <c r="H45" s="90">
        <v>5.46</v>
      </c>
    </row>
    <row r="46" spans="1:22" ht="15" customHeight="1">
      <c r="A46" s="91" t="s">
        <v>21</v>
      </c>
      <c r="B46" s="89">
        <v>180</v>
      </c>
      <c r="C46" s="89"/>
      <c r="D46" s="48">
        <v>3.7</v>
      </c>
      <c r="E46" s="48">
        <v>6.4</v>
      </c>
      <c r="F46" s="48">
        <v>23.8</v>
      </c>
      <c r="G46" s="48">
        <v>167.2</v>
      </c>
      <c r="H46" s="90">
        <v>16.86</v>
      </c>
    </row>
    <row r="47" spans="1:22" ht="15" customHeight="1">
      <c r="A47" s="91" t="s">
        <v>82</v>
      </c>
      <c r="B47" s="89">
        <v>100</v>
      </c>
      <c r="C47" s="89"/>
      <c r="D47" s="48">
        <v>14.5</v>
      </c>
      <c r="E47" s="48">
        <v>14.6</v>
      </c>
      <c r="F47" s="48">
        <v>8.1</v>
      </c>
      <c r="G47" s="48">
        <v>221.9</v>
      </c>
      <c r="H47" s="90">
        <v>51.28</v>
      </c>
    </row>
    <row r="48" spans="1:22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20">
        <v>1.29</v>
      </c>
    </row>
    <row r="49" spans="1:8" ht="15" customHeight="1">
      <c r="A49" s="91" t="s">
        <v>16</v>
      </c>
      <c r="B49" s="89">
        <v>50</v>
      </c>
      <c r="C49" s="89"/>
      <c r="D49" s="48">
        <v>4.5999999999999996</v>
      </c>
      <c r="E49" s="48">
        <v>0.5</v>
      </c>
      <c r="F49" s="48">
        <v>29.5</v>
      </c>
      <c r="G49" s="48">
        <v>140.6</v>
      </c>
      <c r="H49" s="90">
        <v>4.0999999999999996</v>
      </c>
    </row>
    <row r="50" spans="1:8" ht="15" customHeight="1">
      <c r="A50" s="26" t="s">
        <v>18</v>
      </c>
      <c r="B50" s="27">
        <f>B45+B46+B47+B48+B49</f>
        <v>730</v>
      </c>
      <c r="C50" s="27"/>
      <c r="D50" s="28">
        <f>D45+D46+D47+D48+D49</f>
        <v>28.199999999999996</v>
      </c>
      <c r="E50" s="28">
        <f>E45+E46+E47+E48+E49</f>
        <v>24.299999999999997</v>
      </c>
      <c r="F50" s="28">
        <f>F45+F46+F47+F48+F49</f>
        <v>86.3</v>
      </c>
      <c r="G50" s="28">
        <f>G45+G46+G47+G48+G49</f>
        <v>676.09999999999991</v>
      </c>
      <c r="H50" s="35">
        <f>H45+H46+H47+H48+H49</f>
        <v>78.989999999999995</v>
      </c>
    </row>
    <row r="51" spans="1:8" ht="15" customHeight="1">
      <c r="A51" s="147" t="s">
        <v>32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6" t="s">
        <v>81</v>
      </c>
      <c r="B52" s="89">
        <v>200</v>
      </c>
      <c r="C52" s="89"/>
      <c r="D52" s="48">
        <v>5.2</v>
      </c>
      <c r="E52" s="48">
        <v>2.8</v>
      </c>
      <c r="F52" s="48">
        <v>18.5</v>
      </c>
      <c r="G52" s="48">
        <v>119.6</v>
      </c>
      <c r="H52" s="90">
        <v>5.46</v>
      </c>
    </row>
    <row r="53" spans="1:8" ht="15" customHeight="1">
      <c r="A53" s="91" t="s">
        <v>21</v>
      </c>
      <c r="B53" s="89">
        <v>180</v>
      </c>
      <c r="C53" s="89"/>
      <c r="D53" s="48">
        <v>3.7</v>
      </c>
      <c r="E53" s="48">
        <v>6.4</v>
      </c>
      <c r="F53" s="48">
        <v>23.8</v>
      </c>
      <c r="G53" s="48">
        <v>167.2</v>
      </c>
      <c r="H53" s="90">
        <v>16.86</v>
      </c>
    </row>
    <row r="54" spans="1:8" ht="15" customHeight="1">
      <c r="A54" s="91" t="s">
        <v>82</v>
      </c>
      <c r="B54" s="89">
        <v>100</v>
      </c>
      <c r="C54" s="89"/>
      <c r="D54" s="48">
        <v>14.5</v>
      </c>
      <c r="E54" s="48">
        <v>14.6</v>
      </c>
      <c r="F54" s="48">
        <v>8.1</v>
      </c>
      <c r="G54" s="48">
        <v>221.9</v>
      </c>
      <c r="H54" s="90">
        <v>51.28</v>
      </c>
    </row>
    <row r="55" spans="1:8" ht="15" customHeight="1">
      <c r="A55" s="91" t="s">
        <v>16</v>
      </c>
      <c r="B55" s="89">
        <v>50</v>
      </c>
      <c r="C55" s="89"/>
      <c r="D55" s="48">
        <v>4.5999999999999996</v>
      </c>
      <c r="E55" s="48">
        <v>0.5</v>
      </c>
      <c r="F55" s="48">
        <v>29.5</v>
      </c>
      <c r="G55" s="48">
        <v>140.6</v>
      </c>
      <c r="H55" s="90">
        <v>17.350000000000001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20">
        <v>1.29</v>
      </c>
    </row>
    <row r="57" spans="1:8" ht="15" customHeight="1">
      <c r="A57" s="22" t="s">
        <v>83</v>
      </c>
      <c r="B57" s="18">
        <v>200</v>
      </c>
      <c r="C57" s="18"/>
      <c r="D57" s="19">
        <v>0.6</v>
      </c>
      <c r="E57" s="19">
        <v>0.2</v>
      </c>
      <c r="F57" s="19">
        <v>30.4</v>
      </c>
      <c r="G57" s="19">
        <v>125.8</v>
      </c>
      <c r="H57" s="20">
        <v>17.350000000000001</v>
      </c>
    </row>
    <row r="58" spans="1:8" ht="15" customHeight="1">
      <c r="A58" s="37" t="s">
        <v>78</v>
      </c>
      <c r="B58" s="38">
        <v>60</v>
      </c>
      <c r="C58" s="38"/>
      <c r="D58" s="39">
        <v>4.84</v>
      </c>
      <c r="E58" s="39">
        <v>2.73</v>
      </c>
      <c r="F58" s="39">
        <v>32.229999999999997</v>
      </c>
      <c r="G58" s="39">
        <v>172.9</v>
      </c>
      <c r="H58" s="54">
        <v>10</v>
      </c>
    </row>
    <row r="59" spans="1:8" ht="14.25" customHeight="1" thickBot="1">
      <c r="A59" s="41" t="s">
        <v>18</v>
      </c>
      <c r="B59" s="42">
        <f>B52+B53+B54+B55+B56+B57+B58</f>
        <v>990</v>
      </c>
      <c r="C59" s="42"/>
      <c r="D59" s="43">
        <f>D52+D53+D54+D55+D58+D56+D57</f>
        <v>33.640000000000008</v>
      </c>
      <c r="E59" s="43">
        <f>E52+E53+E54+E55+E56+E57+E58</f>
        <v>27.229999999999997</v>
      </c>
      <c r="F59" s="43">
        <f>F52+F53+F54+F55+F56+F57+F58</f>
        <v>148.93</v>
      </c>
      <c r="G59" s="43">
        <f>G52+G53+G54+G55+G56+G57+G58</f>
        <v>974.79999999999984</v>
      </c>
      <c r="H59" s="44">
        <f>H52+H53+H54+H55+H56+H57+H58</f>
        <v>119.59</v>
      </c>
    </row>
    <row r="60" spans="1:8" hidden="1">
      <c r="A60" s="147"/>
      <c r="B60" s="148"/>
      <c r="C60" s="148"/>
      <c r="D60" s="148"/>
      <c r="E60" s="148"/>
      <c r="F60" s="148"/>
      <c r="G60" s="148"/>
      <c r="H60" s="149"/>
    </row>
    <row r="61" spans="1:8" hidden="1">
      <c r="A61" s="177" t="s">
        <v>84</v>
      </c>
      <c r="B61" s="178"/>
      <c r="C61" s="178"/>
      <c r="D61" s="178"/>
      <c r="E61" s="178"/>
      <c r="F61" s="178"/>
      <c r="G61" s="178"/>
      <c r="H61" s="179"/>
    </row>
    <row r="62" spans="1:8" hidden="1">
      <c r="A62" s="92" t="s">
        <v>85</v>
      </c>
      <c r="B62" s="45">
        <v>200</v>
      </c>
      <c r="C62" s="45"/>
      <c r="D62" s="46">
        <v>39.549999999999997</v>
      </c>
      <c r="E62" s="46">
        <v>14.23</v>
      </c>
      <c r="F62" s="46">
        <v>17.95</v>
      </c>
      <c r="G62" s="46">
        <v>358.1</v>
      </c>
      <c r="H62" s="25">
        <v>75.010000000000005</v>
      </c>
    </row>
    <row r="63" spans="1:8" hidden="1">
      <c r="A63" s="21" t="s">
        <v>36</v>
      </c>
      <c r="B63" s="45">
        <v>200</v>
      </c>
      <c r="C63" s="45"/>
      <c r="D63" s="46">
        <v>3.87</v>
      </c>
      <c r="E63" s="46">
        <v>2.86</v>
      </c>
      <c r="F63" s="46">
        <v>4.83</v>
      </c>
      <c r="G63" s="46">
        <v>60.6</v>
      </c>
      <c r="H63" s="25">
        <v>10.64</v>
      </c>
    </row>
    <row r="64" spans="1:8" hidden="1">
      <c r="A64" s="22" t="s">
        <v>37</v>
      </c>
      <c r="B64" s="47" t="s">
        <v>38</v>
      </c>
      <c r="C64" s="18"/>
      <c r="D64" s="19">
        <v>6.7</v>
      </c>
      <c r="E64" s="19">
        <v>13.51</v>
      </c>
      <c r="F64" s="19">
        <v>10.15</v>
      </c>
      <c r="G64" s="19">
        <v>189</v>
      </c>
      <c r="H64" s="20">
        <v>23.59</v>
      </c>
    </row>
    <row r="65" spans="1:10" hidden="1">
      <c r="A65" s="21"/>
      <c r="B65" s="45"/>
      <c r="C65" s="93"/>
      <c r="D65" s="46"/>
      <c r="E65" s="46"/>
      <c r="F65" s="46"/>
      <c r="G65" s="46"/>
      <c r="H65" s="71"/>
    </row>
    <row r="66" spans="1:10" hidden="1">
      <c r="A66" s="94" t="s">
        <v>18</v>
      </c>
      <c r="B66" s="95">
        <v>640</v>
      </c>
      <c r="C66" s="95"/>
      <c r="D66" s="96">
        <f>D62+D63+D64</f>
        <v>50.12</v>
      </c>
      <c r="E66" s="95">
        <f>SUM(E62:E65)</f>
        <v>30.6</v>
      </c>
      <c r="F66" s="95">
        <f>SUM(F62:F65)</f>
        <v>32.93</v>
      </c>
      <c r="G66" s="95">
        <f>SUM(G62:G65)</f>
        <v>607.70000000000005</v>
      </c>
      <c r="H66" s="97">
        <f>SUM(H62:H65)</f>
        <v>109.24000000000001</v>
      </c>
    </row>
    <row r="67" spans="1:10" hidden="1">
      <c r="A67" s="177" t="s">
        <v>86</v>
      </c>
      <c r="B67" s="178"/>
      <c r="C67" s="178"/>
      <c r="D67" s="178"/>
      <c r="E67" s="178"/>
      <c r="F67" s="178"/>
      <c r="G67" s="178"/>
      <c r="H67" s="179"/>
    </row>
    <row r="68" spans="1:10" ht="30" hidden="1">
      <c r="A68" s="94" t="s">
        <v>81</v>
      </c>
      <c r="B68" s="98">
        <v>200</v>
      </c>
      <c r="C68" s="98"/>
      <c r="D68" s="99">
        <v>4.8</v>
      </c>
      <c r="E68" s="99">
        <v>2.17</v>
      </c>
      <c r="F68" s="99">
        <v>15.53</v>
      </c>
      <c r="G68" s="99">
        <v>100.9</v>
      </c>
      <c r="H68" s="100">
        <v>4.6100000000000003</v>
      </c>
    </row>
    <row r="69" spans="1:10" hidden="1">
      <c r="A69" s="101" t="s">
        <v>21</v>
      </c>
      <c r="B69" s="98">
        <v>180</v>
      </c>
      <c r="C69" s="98"/>
      <c r="D69" s="99">
        <v>3.69</v>
      </c>
      <c r="E69" s="99">
        <v>6.37</v>
      </c>
      <c r="F69" s="99">
        <v>23.79</v>
      </c>
      <c r="G69" s="99">
        <v>167.3</v>
      </c>
      <c r="H69" s="100">
        <v>12.29</v>
      </c>
    </row>
    <row r="70" spans="1:10" hidden="1">
      <c r="A70" s="101" t="s">
        <v>82</v>
      </c>
      <c r="B70" s="98">
        <v>100</v>
      </c>
      <c r="C70" s="98"/>
      <c r="D70" s="99">
        <v>14.5</v>
      </c>
      <c r="E70" s="99">
        <v>14.6</v>
      </c>
      <c r="F70" s="99">
        <v>8.1</v>
      </c>
      <c r="G70" s="99">
        <v>221.9</v>
      </c>
      <c r="H70" s="100">
        <v>50.99</v>
      </c>
    </row>
    <row r="71" spans="1:10" hidden="1">
      <c r="A71" s="21" t="s">
        <v>87</v>
      </c>
      <c r="B71" s="45">
        <v>200</v>
      </c>
      <c r="C71" s="45"/>
      <c r="D71" s="46">
        <v>1.55</v>
      </c>
      <c r="E71" s="46">
        <v>1.1399999999999999</v>
      </c>
      <c r="F71" s="46">
        <v>2.2400000000000002</v>
      </c>
      <c r="G71" s="46">
        <v>25.5</v>
      </c>
      <c r="H71" s="25">
        <v>4.43</v>
      </c>
      <c r="I71" s="32"/>
      <c r="J71" s="32"/>
    </row>
    <row r="72" spans="1:10" hidden="1">
      <c r="A72" s="21" t="s">
        <v>42</v>
      </c>
      <c r="B72" s="45">
        <v>60</v>
      </c>
      <c r="C72" s="45"/>
      <c r="D72" s="46">
        <v>3.96</v>
      </c>
      <c r="E72" s="46">
        <v>0.72</v>
      </c>
      <c r="F72" s="46">
        <v>20.04</v>
      </c>
      <c r="G72" s="46">
        <v>102.5</v>
      </c>
      <c r="H72" s="25">
        <v>6.32</v>
      </c>
    </row>
    <row r="73" spans="1:10" hidden="1">
      <c r="A73" s="94" t="s">
        <v>18</v>
      </c>
      <c r="B73" s="95">
        <f>SUM(B68:B72)</f>
        <v>740</v>
      </c>
      <c r="C73" s="95"/>
      <c r="D73" s="95">
        <f>SUM(D68:D72)</f>
        <v>28.500000000000004</v>
      </c>
      <c r="E73" s="95">
        <f>SUM(E68:E72)</f>
        <v>25</v>
      </c>
      <c r="F73" s="95">
        <f>SUM(F68:F72)</f>
        <v>69.7</v>
      </c>
      <c r="G73" s="95">
        <f>SUM(G68:G72)</f>
        <v>618.1</v>
      </c>
      <c r="H73" s="102">
        <f>SUM(H68:H72)</f>
        <v>78.639999999999986</v>
      </c>
      <c r="I73" t="s">
        <v>25</v>
      </c>
      <c r="J73" s="32">
        <f>H66+H73</f>
        <v>187.88</v>
      </c>
    </row>
    <row r="74" spans="1:10">
      <c r="A74" s="177" t="s">
        <v>88</v>
      </c>
      <c r="B74" s="178"/>
      <c r="C74" s="178"/>
      <c r="D74" s="178"/>
      <c r="E74" s="178"/>
      <c r="F74" s="178"/>
      <c r="G74" s="178"/>
      <c r="H74" s="179"/>
    </row>
    <row r="75" spans="1:10">
      <c r="A75" s="92" t="s">
        <v>85</v>
      </c>
      <c r="B75" s="45">
        <v>200</v>
      </c>
      <c r="C75" s="45"/>
      <c r="D75" s="46">
        <v>39.549999999999997</v>
      </c>
      <c r="E75" s="46">
        <v>14.23</v>
      </c>
      <c r="F75" s="46">
        <v>17.95</v>
      </c>
      <c r="G75" s="46">
        <v>358.1</v>
      </c>
      <c r="H75" s="25">
        <v>63.81</v>
      </c>
    </row>
    <row r="76" spans="1:10">
      <c r="A76" s="21" t="s">
        <v>36</v>
      </c>
      <c r="B76" s="45">
        <v>200</v>
      </c>
      <c r="C76" s="45"/>
      <c r="D76" s="46">
        <v>3.87</v>
      </c>
      <c r="E76" s="46">
        <v>2.86</v>
      </c>
      <c r="F76" s="46">
        <v>4.83</v>
      </c>
      <c r="G76" s="46">
        <v>60.6</v>
      </c>
      <c r="H76" s="25">
        <v>10.64</v>
      </c>
    </row>
    <row r="77" spans="1:10">
      <c r="A77" s="103" t="s">
        <v>27</v>
      </c>
      <c r="B77" s="18">
        <v>180</v>
      </c>
      <c r="C77" s="18"/>
      <c r="D77" s="19">
        <v>0.7</v>
      </c>
      <c r="E77" s="19">
        <v>0.7</v>
      </c>
      <c r="F77" s="19">
        <v>17.600000000000001</v>
      </c>
      <c r="G77" s="19">
        <v>79.900000000000006</v>
      </c>
      <c r="H77" s="25">
        <v>22.86</v>
      </c>
    </row>
    <row r="78" spans="1:10">
      <c r="A78" s="21" t="s">
        <v>42</v>
      </c>
      <c r="B78" s="45">
        <v>60</v>
      </c>
      <c r="C78" s="45"/>
      <c r="D78" s="46">
        <v>3.96</v>
      </c>
      <c r="E78" s="46">
        <v>0.72</v>
      </c>
      <c r="F78" s="46">
        <v>20.04</v>
      </c>
      <c r="G78" s="46">
        <v>102.5</v>
      </c>
      <c r="H78" s="25">
        <v>6.95</v>
      </c>
    </row>
    <row r="79" spans="1:10">
      <c r="A79" s="21"/>
      <c r="B79" s="45"/>
      <c r="C79" s="93"/>
      <c r="D79" s="46"/>
      <c r="E79" s="46"/>
      <c r="F79" s="46"/>
      <c r="G79" s="46"/>
      <c r="H79" s="71"/>
    </row>
    <row r="80" spans="1:10">
      <c r="A80" s="94" t="s">
        <v>18</v>
      </c>
      <c r="B80" s="95">
        <f>SUM(B75:B79)</f>
        <v>640</v>
      </c>
      <c r="C80" s="95"/>
      <c r="D80" s="96">
        <f>D75+D76+D77+D78+D79</f>
        <v>48.08</v>
      </c>
      <c r="E80" s="95">
        <f t="shared" ref="E80:G80" si="1">SUM(E75:E79)</f>
        <v>18.509999999999998</v>
      </c>
      <c r="F80" s="95">
        <f t="shared" si="1"/>
        <v>60.42</v>
      </c>
      <c r="G80" s="95">
        <f t="shared" si="1"/>
        <v>601.1</v>
      </c>
      <c r="H80" s="97">
        <f>SUM(H75:H79)</f>
        <v>104.26</v>
      </c>
    </row>
    <row r="81" spans="1:10">
      <c r="A81" s="177" t="s">
        <v>89</v>
      </c>
      <c r="B81" s="178"/>
      <c r="C81" s="178"/>
      <c r="D81" s="178"/>
      <c r="E81" s="178"/>
      <c r="F81" s="178"/>
      <c r="G81" s="178"/>
      <c r="H81" s="179"/>
    </row>
    <row r="82" spans="1:10" ht="30">
      <c r="A82" s="94" t="s">
        <v>81</v>
      </c>
      <c r="B82" s="98">
        <v>200</v>
      </c>
      <c r="C82" s="98"/>
      <c r="D82" s="99">
        <v>4.8</v>
      </c>
      <c r="E82" s="99">
        <v>2.17</v>
      </c>
      <c r="F82" s="99">
        <v>15.53</v>
      </c>
      <c r="G82" s="99">
        <v>100.9</v>
      </c>
      <c r="H82" s="100">
        <v>5.46</v>
      </c>
    </row>
    <row r="83" spans="1:10">
      <c r="A83" s="101" t="s">
        <v>21</v>
      </c>
      <c r="B83" s="98">
        <v>180</v>
      </c>
      <c r="C83" s="98"/>
      <c r="D83" s="99">
        <v>3.69</v>
      </c>
      <c r="E83" s="99">
        <v>6.37</v>
      </c>
      <c r="F83" s="99">
        <v>23.79</v>
      </c>
      <c r="G83" s="99">
        <v>167.3</v>
      </c>
      <c r="H83" s="100">
        <v>16.86</v>
      </c>
    </row>
    <row r="84" spans="1:10">
      <c r="A84" s="101" t="s">
        <v>82</v>
      </c>
      <c r="B84" s="98">
        <v>100</v>
      </c>
      <c r="C84" s="98"/>
      <c r="D84" s="99">
        <v>14.5</v>
      </c>
      <c r="E84" s="99">
        <v>14.6</v>
      </c>
      <c r="F84" s="99">
        <v>8.1</v>
      </c>
      <c r="G84" s="99">
        <v>221.9</v>
      </c>
      <c r="H84" s="100">
        <v>51.28</v>
      </c>
    </row>
    <row r="85" spans="1:10">
      <c r="A85" s="21" t="s">
        <v>87</v>
      </c>
      <c r="B85" s="45">
        <v>200</v>
      </c>
      <c r="C85" s="45"/>
      <c r="D85" s="46">
        <v>1.55</v>
      </c>
      <c r="E85" s="46">
        <v>1.1399999999999999</v>
      </c>
      <c r="F85" s="46">
        <v>2.2400000000000002</v>
      </c>
      <c r="G85" s="46">
        <v>25.5</v>
      </c>
      <c r="H85" s="25">
        <v>4.1500000000000004</v>
      </c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25">
        <v>6.95</v>
      </c>
    </row>
    <row r="87" spans="1:10">
      <c r="A87" s="94" t="s">
        <v>18</v>
      </c>
      <c r="B87" s="95">
        <f>SUM(B82:B86)</f>
        <v>740</v>
      </c>
      <c r="C87" s="95"/>
      <c r="D87" s="95">
        <f>SUM(D82:D86)</f>
        <v>28.500000000000004</v>
      </c>
      <c r="E87" s="95">
        <f>SUM(E82:E86)</f>
        <v>25</v>
      </c>
      <c r="F87" s="95">
        <f>SUM(F82:F86)</f>
        <v>69.7</v>
      </c>
      <c r="G87" s="95">
        <f>SUM(G82:G86)</f>
        <v>618.1</v>
      </c>
      <c r="H87" s="102">
        <f>SUM(H82:H86)</f>
        <v>84.7</v>
      </c>
      <c r="I87" t="s">
        <v>25</v>
      </c>
      <c r="J87" s="32">
        <f>H87+H80</f>
        <v>188.96</v>
      </c>
    </row>
    <row r="89" spans="1:10">
      <c r="A89" s="61" t="s">
        <v>58</v>
      </c>
      <c r="B89" s="62"/>
      <c r="C89" s="63"/>
      <c r="D89" s="3" t="s">
        <v>59</v>
      </c>
    </row>
  </sheetData>
  <mergeCells count="18">
    <mergeCell ref="A51:H51"/>
    <mergeCell ref="A60:H60"/>
    <mergeCell ref="A61:H61"/>
    <mergeCell ref="A67:H67"/>
    <mergeCell ref="A74:H74"/>
    <mergeCell ref="A81:H81"/>
    <mergeCell ref="A10:H10"/>
    <mergeCell ref="A16:H16"/>
    <mergeCell ref="A23:H23"/>
    <mergeCell ref="A30:H30"/>
    <mergeCell ref="A37:H37"/>
    <mergeCell ref="A44:H44"/>
    <mergeCell ref="A6:D6"/>
    <mergeCell ref="A8:A9"/>
    <mergeCell ref="B8:B9"/>
    <mergeCell ref="D8:F8"/>
    <mergeCell ref="G8:G9"/>
    <mergeCell ref="H8:H9"/>
  </mergeCells>
  <pageMargins left="0.39370078740157483" right="0.39370078740157483" top="0.39370078740157483" bottom="0.39370078740157483" header="0" footer="0"/>
  <pageSetup paperSize="9" scale="58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opLeftCell="A37" workbookViewId="0">
      <selection activeCell="H49" sqref="H49"/>
    </sheetView>
  </sheetViews>
  <sheetFormatPr defaultRowHeight="15"/>
  <cols>
    <col min="1" max="1" width="43" style="50" customWidth="1"/>
    <col min="2" max="3" width="10.28515625" customWidth="1"/>
    <col min="4" max="4" width="10.42578125" customWidth="1"/>
    <col min="5" max="5" width="9.85546875" bestFit="1" customWidth="1"/>
    <col min="6" max="6" width="13.85546875" customWidth="1"/>
    <col min="7" max="7" width="15.140625" customWidth="1"/>
    <col min="8" max="8" width="10.28515625" customWidth="1"/>
  </cols>
  <sheetData>
    <row r="1" spans="1:9">
      <c r="A1"/>
      <c r="B1" s="1"/>
      <c r="C1" s="1"/>
      <c r="D1" s="1"/>
      <c r="E1" s="2" t="s">
        <v>0</v>
      </c>
      <c r="F1" s="3"/>
      <c r="G1" s="3"/>
      <c r="H1" s="3"/>
    </row>
    <row r="2" spans="1:9">
      <c r="A2" s="4"/>
      <c r="B2" s="4"/>
      <c r="C2" s="4"/>
      <c r="D2" s="4"/>
      <c r="E2" s="5" t="s">
        <v>1</v>
      </c>
      <c r="F2" s="5"/>
      <c r="G2" s="3"/>
      <c r="H2" s="3"/>
    </row>
    <row r="3" spans="1:9">
      <c r="A3"/>
      <c r="B3" s="1"/>
      <c r="C3" s="1"/>
      <c r="D3" s="1"/>
      <c r="E3" s="2"/>
      <c r="F3" s="2"/>
      <c r="G3" s="3"/>
      <c r="H3" s="3"/>
    </row>
    <row r="4" spans="1:9">
      <c r="A4"/>
      <c r="B4" s="6"/>
      <c r="C4" s="6"/>
      <c r="D4" s="6"/>
      <c r="E4" s="7"/>
      <c r="F4" s="8"/>
      <c r="G4" s="3" t="s">
        <v>77</v>
      </c>
      <c r="H4" s="3"/>
    </row>
    <row r="5" spans="1:9">
      <c r="A5"/>
      <c r="B5" s="6"/>
      <c r="C5" s="6"/>
      <c r="D5" s="6"/>
      <c r="E5" s="9"/>
      <c r="F5" s="10"/>
      <c r="G5" s="3"/>
      <c r="H5" s="3"/>
    </row>
    <row r="6" spans="1:9" ht="18">
      <c r="A6" s="150" t="s">
        <v>2</v>
      </c>
      <c r="B6" s="150"/>
      <c r="C6" s="150"/>
      <c r="D6" s="150"/>
      <c r="E6" s="85">
        <v>20</v>
      </c>
      <c r="F6" s="11" t="s">
        <v>46</v>
      </c>
      <c r="G6" s="11" t="s">
        <v>3</v>
      </c>
      <c r="H6" s="12"/>
    </row>
    <row r="7" spans="1:9" ht="18.75" thickBot="1">
      <c r="A7" s="13"/>
      <c r="B7" s="11"/>
      <c r="C7" s="11"/>
      <c r="D7" s="11"/>
      <c r="E7" s="11"/>
      <c r="F7" s="11"/>
      <c r="G7" s="11"/>
      <c r="H7" s="11"/>
    </row>
    <row r="8" spans="1:9" ht="15.75" customHeight="1">
      <c r="A8" s="151" t="s">
        <v>4</v>
      </c>
      <c r="B8" s="153" t="s">
        <v>5</v>
      </c>
      <c r="C8" s="144"/>
      <c r="D8" s="155" t="s">
        <v>6</v>
      </c>
      <c r="E8" s="155"/>
      <c r="F8" s="155"/>
      <c r="G8" s="156" t="s">
        <v>7</v>
      </c>
      <c r="H8" s="158" t="s">
        <v>8</v>
      </c>
    </row>
    <row r="9" spans="1:9" ht="15.75" thickBot="1">
      <c r="A9" s="184"/>
      <c r="B9" s="185"/>
      <c r="C9" s="146" t="s">
        <v>9</v>
      </c>
      <c r="D9" s="87" t="s">
        <v>10</v>
      </c>
      <c r="E9" s="87" t="s">
        <v>11</v>
      </c>
      <c r="F9" s="87" t="s">
        <v>12</v>
      </c>
      <c r="G9" s="186"/>
      <c r="H9" s="183"/>
    </row>
    <row r="10" spans="1:9" ht="15" customHeight="1">
      <c r="A10" s="180" t="s">
        <v>13</v>
      </c>
      <c r="B10" s="181"/>
      <c r="C10" s="181"/>
      <c r="D10" s="181"/>
      <c r="E10" s="181"/>
      <c r="F10" s="181"/>
      <c r="G10" s="181"/>
      <c r="H10" s="182"/>
    </row>
    <row r="11" spans="1:9" ht="15" customHeight="1">
      <c r="A11" s="24" t="s">
        <v>79</v>
      </c>
      <c r="B11" s="18">
        <v>200</v>
      </c>
      <c r="C11" s="18"/>
      <c r="D11" s="19">
        <v>39.5</v>
      </c>
      <c r="E11" s="19">
        <v>14.2</v>
      </c>
      <c r="F11" s="19">
        <v>28.9</v>
      </c>
      <c r="G11" s="19">
        <v>401.7</v>
      </c>
      <c r="H11" s="20"/>
    </row>
    <row r="12" spans="1:9" ht="15" customHeight="1">
      <c r="A12" s="22" t="s">
        <v>80</v>
      </c>
      <c r="B12" s="18">
        <v>200</v>
      </c>
      <c r="C12" s="18"/>
      <c r="D12" s="19">
        <v>3.9</v>
      </c>
      <c r="E12" s="19">
        <v>2.9</v>
      </c>
      <c r="F12" s="19">
        <v>11.2</v>
      </c>
      <c r="G12" s="19">
        <v>86</v>
      </c>
      <c r="H12" s="20"/>
    </row>
    <row r="13" spans="1:9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/>
      <c r="I13" s="88"/>
    </row>
    <row r="14" spans="1:9" ht="15" customHeight="1">
      <c r="A14" s="22" t="s">
        <v>90</v>
      </c>
      <c r="B14" s="33">
        <v>100</v>
      </c>
      <c r="C14" s="18"/>
      <c r="D14" s="34"/>
      <c r="E14" s="34"/>
      <c r="F14" s="34"/>
      <c r="G14" s="34"/>
      <c r="H14" s="104"/>
    </row>
    <row r="15" spans="1:9" ht="15" customHeight="1">
      <c r="A15" s="26" t="s">
        <v>18</v>
      </c>
      <c r="B15" s="27">
        <f>SUM(B11:B14)</f>
        <v>550</v>
      </c>
      <c r="C15" s="27"/>
      <c r="D15" s="28">
        <f>SUM(D11:D14)</f>
        <v>48</v>
      </c>
      <c r="E15" s="27">
        <f>SUM(E11:E14)</f>
        <v>17.599999999999998</v>
      </c>
      <c r="F15" s="27">
        <f>SUM(F11:F14)</f>
        <v>69.599999999999994</v>
      </c>
      <c r="G15" s="28">
        <f>SUM(G11:G14)</f>
        <v>628.29999999999995</v>
      </c>
      <c r="H15" s="29"/>
    </row>
    <row r="16" spans="1:9" ht="15" customHeight="1">
      <c r="A16" s="147" t="s">
        <v>19</v>
      </c>
      <c r="B16" s="148"/>
      <c r="C16" s="148"/>
      <c r="D16" s="148"/>
      <c r="E16" s="148"/>
      <c r="F16" s="148"/>
      <c r="G16" s="148"/>
      <c r="H16" s="149"/>
    </row>
    <row r="17" spans="1:10" ht="15" customHeight="1">
      <c r="A17" s="26" t="s">
        <v>81</v>
      </c>
      <c r="B17" s="89">
        <v>200</v>
      </c>
      <c r="C17" s="89"/>
      <c r="D17" s="48">
        <v>5.2</v>
      </c>
      <c r="E17" s="48">
        <v>2.8</v>
      </c>
      <c r="F17" s="48">
        <v>18.5</v>
      </c>
      <c r="G17" s="48">
        <v>119.6</v>
      </c>
      <c r="H17" s="90"/>
    </row>
    <row r="18" spans="1:10" ht="15" customHeight="1">
      <c r="A18" s="91" t="s">
        <v>21</v>
      </c>
      <c r="B18" s="89">
        <v>180</v>
      </c>
      <c r="C18" s="89"/>
      <c r="D18" s="48">
        <v>3.7</v>
      </c>
      <c r="E18" s="48">
        <v>6.4</v>
      </c>
      <c r="F18" s="48">
        <v>23.8</v>
      </c>
      <c r="G18" s="48">
        <v>167.2</v>
      </c>
      <c r="H18" s="90"/>
    </row>
    <row r="19" spans="1:10" ht="15" customHeight="1">
      <c r="A19" s="91" t="s">
        <v>82</v>
      </c>
      <c r="B19" s="89">
        <v>100</v>
      </c>
      <c r="C19" s="89"/>
      <c r="D19" s="48">
        <v>14.5</v>
      </c>
      <c r="E19" s="48">
        <v>14.6</v>
      </c>
      <c r="F19" s="48">
        <v>8.1</v>
      </c>
      <c r="G19" s="48">
        <v>221.9</v>
      </c>
      <c r="H19" s="90"/>
    </row>
    <row r="20" spans="1:10" ht="15" customHeight="1">
      <c r="A20" s="22" t="s">
        <v>83</v>
      </c>
      <c r="B20" s="18">
        <v>200</v>
      </c>
      <c r="C20" s="18"/>
      <c r="D20" s="19">
        <v>0.6</v>
      </c>
      <c r="E20" s="19">
        <v>0.2</v>
      </c>
      <c r="F20" s="19">
        <v>30.4</v>
      </c>
      <c r="G20" s="19">
        <v>125.8</v>
      </c>
      <c r="H20" s="20"/>
    </row>
    <row r="21" spans="1:10" ht="15" customHeight="1">
      <c r="A21" s="91" t="s">
        <v>16</v>
      </c>
      <c r="B21" s="89">
        <v>50</v>
      </c>
      <c r="C21" s="89"/>
      <c r="D21" s="48">
        <v>4.5999999999999996</v>
      </c>
      <c r="E21" s="48">
        <v>0.5</v>
      </c>
      <c r="F21" s="48">
        <v>29.5</v>
      </c>
      <c r="G21" s="48">
        <v>140.6</v>
      </c>
      <c r="H21" s="90"/>
    </row>
    <row r="22" spans="1:10" ht="15" customHeight="1">
      <c r="A22" s="26" t="s">
        <v>18</v>
      </c>
      <c r="B22" s="27">
        <f>B17+B18+B19+B20+B21</f>
        <v>730</v>
      </c>
      <c r="C22" s="27"/>
      <c r="D22" s="28">
        <f>D17+D18+D19+D20+D21</f>
        <v>28.6</v>
      </c>
      <c r="E22" s="28">
        <f>E17+E18+E19+E20+E21</f>
        <v>24.499999999999996</v>
      </c>
      <c r="F22" s="28">
        <f>F17+F18+F19+F20+F21</f>
        <v>110.3</v>
      </c>
      <c r="G22" s="28">
        <f>G17+G19+G18+G20+G21</f>
        <v>775.1</v>
      </c>
      <c r="H22" s="35"/>
      <c r="I22" t="s">
        <v>25</v>
      </c>
      <c r="J22" s="32">
        <f>H15+H22</f>
        <v>0</v>
      </c>
    </row>
    <row r="23" spans="1:10" ht="15" customHeight="1">
      <c r="A23" s="147" t="s">
        <v>26</v>
      </c>
      <c r="B23" s="148"/>
      <c r="C23" s="148"/>
      <c r="D23" s="148"/>
      <c r="E23" s="148"/>
      <c r="F23" s="148"/>
      <c r="G23" s="148"/>
      <c r="H23" s="149"/>
    </row>
    <row r="24" spans="1:10" ht="15" customHeight="1">
      <c r="A24" s="24" t="s">
        <v>79</v>
      </c>
      <c r="B24" s="18">
        <v>200</v>
      </c>
      <c r="C24" s="18"/>
      <c r="D24" s="19">
        <v>39.5</v>
      </c>
      <c r="E24" s="19">
        <v>14.2</v>
      </c>
      <c r="F24" s="19">
        <v>28.9</v>
      </c>
      <c r="G24" s="19">
        <v>401.7</v>
      </c>
      <c r="H24" s="20"/>
    </row>
    <row r="25" spans="1:10" ht="15" customHeight="1">
      <c r="A25" s="22" t="s">
        <v>80</v>
      </c>
      <c r="B25" s="18">
        <v>200</v>
      </c>
      <c r="C25" s="18"/>
      <c r="D25" s="19">
        <v>3.9</v>
      </c>
      <c r="E25" s="19">
        <v>2.9</v>
      </c>
      <c r="F25" s="19">
        <v>11.2</v>
      </c>
      <c r="G25" s="19">
        <v>86</v>
      </c>
      <c r="H25" s="20"/>
    </row>
    <row r="26" spans="1:10" ht="15" customHeight="1">
      <c r="A26" s="22" t="s">
        <v>90</v>
      </c>
      <c r="B26" s="33">
        <v>100</v>
      </c>
      <c r="C26" s="18"/>
      <c r="D26" s="34"/>
      <c r="E26" s="34"/>
      <c r="F26" s="34"/>
      <c r="G26" s="34"/>
      <c r="H26" s="104"/>
    </row>
    <row r="27" spans="1:10" ht="15" customHeight="1">
      <c r="A27" s="22" t="s">
        <v>16</v>
      </c>
      <c r="B27" s="18">
        <v>50</v>
      </c>
      <c r="C27" s="18"/>
      <c r="D27" s="19">
        <v>4.5999999999999996</v>
      </c>
      <c r="E27" s="19">
        <v>0.5</v>
      </c>
      <c r="F27" s="19">
        <v>29.5</v>
      </c>
      <c r="G27" s="19">
        <v>140.6</v>
      </c>
      <c r="H27" s="20"/>
    </row>
    <row r="28" spans="1:10" ht="15" customHeight="1">
      <c r="A28" s="22"/>
      <c r="B28" s="18"/>
      <c r="C28" s="58"/>
      <c r="D28" s="19"/>
      <c r="E28" s="19"/>
      <c r="F28" s="19"/>
      <c r="G28" s="19"/>
      <c r="H28" s="23"/>
    </row>
    <row r="29" spans="1:10" ht="15" customHeight="1">
      <c r="A29" s="26" t="s">
        <v>18</v>
      </c>
      <c r="B29" s="27">
        <f>SUM(B24:B28)</f>
        <v>550</v>
      </c>
      <c r="C29" s="27"/>
      <c r="D29" s="28">
        <f>D24+D25+D26+D27+D28</f>
        <v>48</v>
      </c>
      <c r="E29" s="27">
        <f t="shared" ref="E29:G29" si="0">SUM(E24:E28)</f>
        <v>17.599999999999998</v>
      </c>
      <c r="F29" s="27">
        <f t="shared" si="0"/>
        <v>69.599999999999994</v>
      </c>
      <c r="G29" s="27">
        <f t="shared" si="0"/>
        <v>628.29999999999995</v>
      </c>
      <c r="H29" s="29"/>
    </row>
    <row r="30" spans="1:10" ht="15" customHeight="1">
      <c r="A30" s="147" t="s">
        <v>28</v>
      </c>
      <c r="B30" s="148"/>
      <c r="C30" s="148"/>
      <c r="D30" s="148"/>
      <c r="E30" s="148"/>
      <c r="F30" s="148"/>
      <c r="G30" s="148"/>
      <c r="H30" s="149"/>
    </row>
    <row r="31" spans="1:10" ht="15" customHeight="1">
      <c r="A31" s="26" t="s">
        <v>81</v>
      </c>
      <c r="B31" s="89">
        <v>200</v>
      </c>
      <c r="C31" s="89"/>
      <c r="D31" s="48">
        <v>5.2</v>
      </c>
      <c r="E31" s="48">
        <v>2.8</v>
      </c>
      <c r="F31" s="48">
        <v>18.5</v>
      </c>
      <c r="G31" s="48">
        <v>119.6</v>
      </c>
      <c r="H31" s="90"/>
    </row>
    <row r="32" spans="1:10" ht="15" customHeight="1">
      <c r="A32" s="91" t="s">
        <v>21</v>
      </c>
      <c r="B32" s="89">
        <v>180</v>
      </c>
      <c r="C32" s="89"/>
      <c r="D32" s="48">
        <v>3.7</v>
      </c>
      <c r="E32" s="48">
        <v>6.4</v>
      </c>
      <c r="F32" s="48">
        <v>23.8</v>
      </c>
      <c r="G32" s="48">
        <v>167.2</v>
      </c>
      <c r="H32" s="90"/>
    </row>
    <row r="33" spans="1:22" ht="15" customHeight="1">
      <c r="A33" s="91" t="s">
        <v>82</v>
      </c>
      <c r="B33" s="89">
        <v>100</v>
      </c>
      <c r="C33" s="89"/>
      <c r="D33" s="48">
        <v>14.5</v>
      </c>
      <c r="E33" s="48">
        <v>14.6</v>
      </c>
      <c r="F33" s="48">
        <v>8.1</v>
      </c>
      <c r="G33" s="48">
        <v>221.9</v>
      </c>
      <c r="H33" s="90"/>
    </row>
    <row r="34" spans="1:22" ht="15" customHeight="1">
      <c r="A34" s="22" t="s">
        <v>83</v>
      </c>
      <c r="B34" s="18">
        <v>200</v>
      </c>
      <c r="C34" s="18"/>
      <c r="D34" s="19">
        <v>0.6</v>
      </c>
      <c r="E34" s="19">
        <v>0.2</v>
      </c>
      <c r="F34" s="19">
        <v>30.4</v>
      </c>
      <c r="G34" s="19">
        <v>125.8</v>
      </c>
      <c r="H34" s="20"/>
    </row>
    <row r="35" spans="1:22" ht="15" customHeight="1">
      <c r="A35" s="91" t="s">
        <v>16</v>
      </c>
      <c r="B35" s="89">
        <v>50</v>
      </c>
      <c r="C35" s="89"/>
      <c r="D35" s="48">
        <v>4.5999999999999996</v>
      </c>
      <c r="E35" s="48">
        <v>0.5</v>
      </c>
      <c r="F35" s="48">
        <v>29.5</v>
      </c>
      <c r="G35" s="48">
        <v>140.6</v>
      </c>
      <c r="H35" s="90"/>
    </row>
    <row r="36" spans="1:22" ht="15" customHeight="1">
      <c r="A36" s="26" t="s">
        <v>18</v>
      </c>
      <c r="B36" s="27">
        <f>SUM(B31:B35)</f>
        <v>730</v>
      </c>
      <c r="C36" s="27"/>
      <c r="D36" s="27">
        <f>SUM(D31:D35)</f>
        <v>28.6</v>
      </c>
      <c r="E36" s="27">
        <f>SUM(E31:E35)</f>
        <v>24.499999999999996</v>
      </c>
      <c r="F36" s="27">
        <f>SUM(F31:F35)</f>
        <v>110.3</v>
      </c>
      <c r="G36" s="27">
        <f>SUM(G31:G35)</f>
        <v>775.09999999999991</v>
      </c>
      <c r="H36" s="35"/>
      <c r="I36" t="s">
        <v>25</v>
      </c>
      <c r="J36" s="32">
        <f>H29+H36</f>
        <v>0</v>
      </c>
    </row>
    <row r="37" spans="1:22" ht="15" customHeight="1">
      <c r="A37" s="147" t="s">
        <v>29</v>
      </c>
      <c r="B37" s="148"/>
      <c r="C37" s="148"/>
      <c r="D37" s="148"/>
      <c r="E37" s="148"/>
      <c r="F37" s="148"/>
      <c r="G37" s="148"/>
      <c r="H37" s="149"/>
    </row>
    <row r="38" spans="1:22" ht="15" customHeight="1">
      <c r="A38" s="26" t="s">
        <v>81</v>
      </c>
      <c r="B38" s="89">
        <v>200</v>
      </c>
      <c r="C38" s="89"/>
      <c r="D38" s="48">
        <v>5.2</v>
      </c>
      <c r="E38" s="48">
        <v>2.8</v>
      </c>
      <c r="F38" s="48">
        <v>18.5</v>
      </c>
      <c r="G38" s="48">
        <v>119.6</v>
      </c>
      <c r="H38" s="90"/>
    </row>
    <row r="39" spans="1:22" ht="15" customHeight="1">
      <c r="A39" s="91" t="s">
        <v>21</v>
      </c>
      <c r="B39" s="89">
        <v>180</v>
      </c>
      <c r="C39" s="89"/>
      <c r="D39" s="48">
        <v>3.7</v>
      </c>
      <c r="E39" s="48">
        <v>6.4</v>
      </c>
      <c r="F39" s="48">
        <v>23.8</v>
      </c>
      <c r="G39" s="48">
        <v>167.2</v>
      </c>
      <c r="H39" s="90"/>
    </row>
    <row r="40" spans="1:22" ht="15" customHeight="1">
      <c r="A40" s="91" t="s">
        <v>82</v>
      </c>
      <c r="B40" s="89">
        <v>100</v>
      </c>
      <c r="C40" s="89"/>
      <c r="D40" s="48">
        <v>14.5</v>
      </c>
      <c r="E40" s="48">
        <v>14.6</v>
      </c>
      <c r="F40" s="48">
        <v>8.1</v>
      </c>
      <c r="G40" s="48">
        <v>221.9</v>
      </c>
      <c r="H40" s="90"/>
    </row>
    <row r="41" spans="1:22" ht="15" customHeight="1">
      <c r="A41" s="22" t="s">
        <v>30</v>
      </c>
      <c r="B41" s="18">
        <v>200</v>
      </c>
      <c r="C41" s="18"/>
      <c r="D41" s="19">
        <v>0.2</v>
      </c>
      <c r="E41" s="19">
        <v>0</v>
      </c>
      <c r="F41" s="19">
        <v>6.4</v>
      </c>
      <c r="G41" s="19">
        <v>26.8</v>
      </c>
      <c r="H41" s="20"/>
    </row>
    <row r="42" spans="1:22" ht="15" customHeight="1">
      <c r="A42" s="91" t="s">
        <v>16</v>
      </c>
      <c r="B42" s="89">
        <v>50</v>
      </c>
      <c r="C42" s="89"/>
      <c r="D42" s="48">
        <v>4.5999999999999996</v>
      </c>
      <c r="E42" s="48">
        <v>0.5</v>
      </c>
      <c r="F42" s="48">
        <v>29.5</v>
      </c>
      <c r="G42" s="48">
        <v>140.6</v>
      </c>
      <c r="H42" s="90"/>
    </row>
    <row r="43" spans="1:22" ht="15" customHeight="1">
      <c r="A43" s="26" t="s">
        <v>18</v>
      </c>
      <c r="B43" s="27">
        <f>B38+B39+B40+B41+B42</f>
        <v>730</v>
      </c>
      <c r="C43" s="27"/>
      <c r="D43" s="28">
        <f>D38+D39+D40+D41+D42</f>
        <v>28.199999999999996</v>
      </c>
      <c r="E43" s="28">
        <f>E38+E39+E40+E41+E42</f>
        <v>24.299999999999997</v>
      </c>
      <c r="F43" s="28">
        <f>F38+F39+F40+F41+F42</f>
        <v>86.3</v>
      </c>
      <c r="G43" s="28">
        <f>G38+G39+G40+G41+G42</f>
        <v>676.09999999999991</v>
      </c>
      <c r="H43" s="29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15" customHeight="1">
      <c r="A44" s="147" t="s">
        <v>31</v>
      </c>
      <c r="B44" s="148"/>
      <c r="C44" s="148"/>
      <c r="D44" s="148"/>
      <c r="E44" s="148"/>
      <c r="F44" s="148"/>
      <c r="G44" s="148"/>
      <c r="H44" s="149"/>
      <c r="L44" s="193"/>
      <c r="M44" s="194"/>
      <c r="N44" s="195"/>
      <c r="O44" s="195"/>
      <c r="P44" s="196"/>
      <c r="Q44" s="196"/>
      <c r="R44" s="196"/>
      <c r="S44" s="196"/>
      <c r="T44" s="197"/>
      <c r="U44" s="193"/>
      <c r="V44" s="193"/>
    </row>
    <row r="45" spans="1:22" ht="15" customHeight="1">
      <c r="A45" s="26" t="s">
        <v>81</v>
      </c>
      <c r="B45" s="89">
        <v>200</v>
      </c>
      <c r="C45" s="89"/>
      <c r="D45" s="48">
        <v>5.2</v>
      </c>
      <c r="E45" s="48">
        <v>2.8</v>
      </c>
      <c r="F45" s="48">
        <v>18.5</v>
      </c>
      <c r="G45" s="48">
        <v>119.6</v>
      </c>
      <c r="H45" s="105">
        <v>5.46</v>
      </c>
    </row>
    <row r="46" spans="1:22" ht="15" customHeight="1">
      <c r="A46" s="91" t="s">
        <v>21</v>
      </c>
      <c r="B46" s="89">
        <v>180</v>
      </c>
      <c r="C46" s="89"/>
      <c r="D46" s="48">
        <v>3.7</v>
      </c>
      <c r="E46" s="48">
        <v>6.4</v>
      </c>
      <c r="F46" s="48">
        <v>23.8</v>
      </c>
      <c r="G46" s="48">
        <v>167.2</v>
      </c>
      <c r="H46" s="105">
        <v>16.86</v>
      </c>
    </row>
    <row r="47" spans="1:22" ht="15" customHeight="1">
      <c r="A47" s="91" t="s">
        <v>82</v>
      </c>
      <c r="B47" s="89">
        <v>100</v>
      </c>
      <c r="C47" s="89"/>
      <c r="D47" s="48">
        <v>14.5</v>
      </c>
      <c r="E47" s="48">
        <v>14.6</v>
      </c>
      <c r="F47" s="48">
        <v>8.1</v>
      </c>
      <c r="G47" s="48">
        <v>221.9</v>
      </c>
      <c r="H47" s="105">
        <v>51.28</v>
      </c>
    </row>
    <row r="48" spans="1:22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51">
        <v>1.29</v>
      </c>
    </row>
    <row r="49" spans="1:8" ht="15" customHeight="1">
      <c r="A49" s="91" t="s">
        <v>16</v>
      </c>
      <c r="B49" s="89">
        <v>50</v>
      </c>
      <c r="C49" s="89"/>
      <c r="D49" s="48">
        <v>4.5999999999999996</v>
      </c>
      <c r="E49" s="48">
        <v>0.5</v>
      </c>
      <c r="F49" s="48">
        <v>29.5</v>
      </c>
      <c r="G49" s="48">
        <v>140.6</v>
      </c>
      <c r="H49" s="105">
        <v>4.0999999999999996</v>
      </c>
    </row>
    <row r="50" spans="1:8" ht="15" customHeight="1">
      <c r="A50" s="26" t="s">
        <v>18</v>
      </c>
      <c r="B50" s="27">
        <f>B45+B46+B47+B48+B49</f>
        <v>730</v>
      </c>
      <c r="C50" s="27"/>
      <c r="D50" s="28">
        <f>D45+D46+D47+D48+D49</f>
        <v>28.199999999999996</v>
      </c>
      <c r="E50" s="28">
        <f>E45+E46+E47+E48+E49</f>
        <v>24.299999999999997</v>
      </c>
      <c r="F50" s="28">
        <f>F45+F46+F47+F48+F49</f>
        <v>86.3</v>
      </c>
      <c r="G50" s="28">
        <f>G45+G46+G47+G48+G49</f>
        <v>676.09999999999991</v>
      </c>
      <c r="H50" s="53">
        <f>H45+H46+H47+H48+H49</f>
        <v>78.989999999999995</v>
      </c>
    </row>
    <row r="51" spans="1:8" ht="15" customHeight="1">
      <c r="A51" s="147" t="s">
        <v>32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6" t="s">
        <v>81</v>
      </c>
      <c r="B52" s="89">
        <v>200</v>
      </c>
      <c r="C52" s="89"/>
      <c r="D52" s="48">
        <v>5.2</v>
      </c>
      <c r="E52" s="48">
        <v>2.8</v>
      </c>
      <c r="F52" s="48">
        <v>18.5</v>
      </c>
      <c r="G52" s="48">
        <v>119.6</v>
      </c>
      <c r="H52" s="105">
        <v>5.46</v>
      </c>
    </row>
    <row r="53" spans="1:8" ht="15" customHeight="1">
      <c r="A53" s="91" t="s">
        <v>21</v>
      </c>
      <c r="B53" s="89">
        <v>180</v>
      </c>
      <c r="C53" s="89"/>
      <c r="D53" s="48">
        <v>3.7</v>
      </c>
      <c r="E53" s="48">
        <v>6.4</v>
      </c>
      <c r="F53" s="48">
        <v>23.8</v>
      </c>
      <c r="G53" s="48">
        <v>167.2</v>
      </c>
      <c r="H53" s="105">
        <v>16.86</v>
      </c>
    </row>
    <row r="54" spans="1:8" ht="15" customHeight="1">
      <c r="A54" s="91" t="s">
        <v>82</v>
      </c>
      <c r="B54" s="89">
        <v>100</v>
      </c>
      <c r="C54" s="89"/>
      <c r="D54" s="48">
        <v>14.5</v>
      </c>
      <c r="E54" s="48">
        <v>14.6</v>
      </c>
      <c r="F54" s="48">
        <v>8.1</v>
      </c>
      <c r="G54" s="48">
        <v>221.9</v>
      </c>
      <c r="H54" s="105">
        <v>51.28</v>
      </c>
    </row>
    <row r="55" spans="1:8" ht="15" customHeight="1">
      <c r="A55" s="91" t="s">
        <v>16</v>
      </c>
      <c r="B55" s="89">
        <v>50</v>
      </c>
      <c r="C55" s="89"/>
      <c r="D55" s="48">
        <v>4.5999999999999996</v>
      </c>
      <c r="E55" s="48">
        <v>0.5</v>
      </c>
      <c r="F55" s="48">
        <v>29.5</v>
      </c>
      <c r="G55" s="48">
        <v>140.6</v>
      </c>
      <c r="H55" s="105">
        <v>17.350000000000001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51">
        <v>1.29</v>
      </c>
    </row>
    <row r="57" spans="1:8" ht="15" customHeight="1">
      <c r="A57" s="22" t="s">
        <v>83</v>
      </c>
      <c r="B57" s="18">
        <v>200</v>
      </c>
      <c r="C57" s="18"/>
      <c r="D57" s="19">
        <v>0.6</v>
      </c>
      <c r="E57" s="19">
        <v>0.2</v>
      </c>
      <c r="F57" s="19">
        <v>30.4</v>
      </c>
      <c r="G57" s="19">
        <v>125.8</v>
      </c>
      <c r="H57" s="51">
        <v>17.350000000000001</v>
      </c>
    </row>
    <row r="58" spans="1:8" ht="15" customHeight="1">
      <c r="A58" s="37" t="s">
        <v>78</v>
      </c>
      <c r="B58" s="38">
        <v>60</v>
      </c>
      <c r="C58" s="38"/>
      <c r="D58" s="39">
        <v>4.84</v>
      </c>
      <c r="E58" s="39">
        <v>2.73</v>
      </c>
      <c r="F58" s="39">
        <v>32.229999999999997</v>
      </c>
      <c r="G58" s="39">
        <v>172.9</v>
      </c>
      <c r="H58" s="54">
        <v>10</v>
      </c>
    </row>
    <row r="59" spans="1:8" ht="14.25" customHeight="1" thickBot="1">
      <c r="A59" s="41" t="s">
        <v>18</v>
      </c>
      <c r="B59" s="42">
        <f>B52+B53+B54+B55+B56+B57+B58</f>
        <v>990</v>
      </c>
      <c r="C59" s="42"/>
      <c r="D59" s="43">
        <f>D52+D53+D54+D55+D58+D56+D57</f>
        <v>33.640000000000008</v>
      </c>
      <c r="E59" s="43">
        <f>E52+E53+E54+E55+E56+E57+E58</f>
        <v>27.229999999999997</v>
      </c>
      <c r="F59" s="43">
        <f>F52+F53+F54+F55+F56+F57+F58</f>
        <v>148.93</v>
      </c>
      <c r="G59" s="43">
        <f>G52+G53+G54+G55+G56+G57+G58</f>
        <v>974.79999999999984</v>
      </c>
      <c r="H59" s="55">
        <f>H52+H53+H54+H55+H56+H57+H58</f>
        <v>119.59</v>
      </c>
    </row>
    <row r="60" spans="1:8" hidden="1">
      <c r="A60" s="147"/>
      <c r="B60" s="148"/>
      <c r="C60" s="148"/>
      <c r="D60" s="148"/>
      <c r="E60" s="148"/>
      <c r="F60" s="148"/>
      <c r="G60" s="148"/>
      <c r="H60" s="149"/>
    </row>
    <row r="61" spans="1:8" hidden="1">
      <c r="A61" s="177" t="s">
        <v>84</v>
      </c>
      <c r="B61" s="178"/>
      <c r="C61" s="178"/>
      <c r="D61" s="178"/>
      <c r="E61" s="178"/>
      <c r="F61" s="178"/>
      <c r="G61" s="178"/>
      <c r="H61" s="179"/>
    </row>
    <row r="62" spans="1:8" hidden="1">
      <c r="A62" s="92" t="s">
        <v>85</v>
      </c>
      <c r="B62" s="45">
        <v>200</v>
      </c>
      <c r="C62" s="45"/>
      <c r="D62" s="46">
        <v>39.549999999999997</v>
      </c>
      <c r="E62" s="46">
        <v>14.23</v>
      </c>
      <c r="F62" s="46">
        <v>17.95</v>
      </c>
      <c r="G62" s="46">
        <v>358.1</v>
      </c>
      <c r="H62" s="25">
        <v>75.010000000000005</v>
      </c>
    </row>
    <row r="63" spans="1:8" hidden="1">
      <c r="A63" s="21" t="s">
        <v>36</v>
      </c>
      <c r="B63" s="45">
        <v>200</v>
      </c>
      <c r="C63" s="45"/>
      <c r="D63" s="46">
        <v>3.87</v>
      </c>
      <c r="E63" s="46">
        <v>2.86</v>
      </c>
      <c r="F63" s="46">
        <v>4.83</v>
      </c>
      <c r="G63" s="46">
        <v>60.6</v>
      </c>
      <c r="H63" s="25">
        <v>10.64</v>
      </c>
    </row>
    <row r="64" spans="1:8" hidden="1">
      <c r="A64" s="22" t="s">
        <v>37</v>
      </c>
      <c r="B64" s="47" t="s">
        <v>38</v>
      </c>
      <c r="C64" s="18"/>
      <c r="D64" s="19">
        <v>6.7</v>
      </c>
      <c r="E64" s="19">
        <v>13.51</v>
      </c>
      <c r="F64" s="19">
        <v>10.15</v>
      </c>
      <c r="G64" s="19">
        <v>189</v>
      </c>
      <c r="H64" s="20">
        <v>23.59</v>
      </c>
    </row>
    <row r="65" spans="1:10" hidden="1">
      <c r="A65" s="21"/>
      <c r="B65" s="45"/>
      <c r="C65" s="93"/>
      <c r="D65" s="46"/>
      <c r="E65" s="46"/>
      <c r="F65" s="46"/>
      <c r="G65" s="46"/>
      <c r="H65" s="71"/>
    </row>
    <row r="66" spans="1:10" hidden="1">
      <c r="A66" s="94" t="s">
        <v>18</v>
      </c>
      <c r="B66" s="95">
        <v>640</v>
      </c>
      <c r="C66" s="95"/>
      <c r="D66" s="96">
        <f>D62+D63+D64</f>
        <v>50.12</v>
      </c>
      <c r="E66" s="95">
        <f>SUM(E62:E65)</f>
        <v>30.6</v>
      </c>
      <c r="F66" s="95">
        <f>SUM(F62:F65)</f>
        <v>32.93</v>
      </c>
      <c r="G66" s="95">
        <f>SUM(G62:G65)</f>
        <v>607.70000000000005</v>
      </c>
      <c r="H66" s="97">
        <f>SUM(H62:H65)</f>
        <v>109.24000000000001</v>
      </c>
    </row>
    <row r="67" spans="1:10" hidden="1">
      <c r="A67" s="177" t="s">
        <v>86</v>
      </c>
      <c r="B67" s="178"/>
      <c r="C67" s="178"/>
      <c r="D67" s="178"/>
      <c r="E67" s="178"/>
      <c r="F67" s="178"/>
      <c r="G67" s="178"/>
      <c r="H67" s="179"/>
    </row>
    <row r="68" spans="1:10" ht="30" hidden="1">
      <c r="A68" s="94" t="s">
        <v>81</v>
      </c>
      <c r="B68" s="98">
        <v>200</v>
      </c>
      <c r="C68" s="98"/>
      <c r="D68" s="99">
        <v>4.8</v>
      </c>
      <c r="E68" s="99">
        <v>2.17</v>
      </c>
      <c r="F68" s="99">
        <v>15.53</v>
      </c>
      <c r="G68" s="99">
        <v>100.9</v>
      </c>
      <c r="H68" s="100">
        <v>4.6100000000000003</v>
      </c>
    </row>
    <row r="69" spans="1:10" hidden="1">
      <c r="A69" s="101" t="s">
        <v>21</v>
      </c>
      <c r="B69" s="98">
        <v>180</v>
      </c>
      <c r="C69" s="98"/>
      <c r="D69" s="99">
        <v>3.69</v>
      </c>
      <c r="E69" s="99">
        <v>6.37</v>
      </c>
      <c r="F69" s="99">
        <v>23.79</v>
      </c>
      <c r="G69" s="99">
        <v>167.3</v>
      </c>
      <c r="H69" s="100">
        <v>12.29</v>
      </c>
    </row>
    <row r="70" spans="1:10" hidden="1">
      <c r="A70" s="101" t="s">
        <v>82</v>
      </c>
      <c r="B70" s="98">
        <v>100</v>
      </c>
      <c r="C70" s="98"/>
      <c r="D70" s="99">
        <v>14.5</v>
      </c>
      <c r="E70" s="99">
        <v>14.6</v>
      </c>
      <c r="F70" s="99">
        <v>8.1</v>
      </c>
      <c r="G70" s="99">
        <v>221.9</v>
      </c>
      <c r="H70" s="100">
        <v>50.99</v>
      </c>
    </row>
    <row r="71" spans="1:10" hidden="1">
      <c r="A71" s="21" t="s">
        <v>87</v>
      </c>
      <c r="B71" s="45">
        <v>200</v>
      </c>
      <c r="C71" s="45"/>
      <c r="D71" s="46">
        <v>1.55</v>
      </c>
      <c r="E71" s="46">
        <v>1.1399999999999999</v>
      </c>
      <c r="F71" s="46">
        <v>2.2400000000000002</v>
      </c>
      <c r="G71" s="46">
        <v>25.5</v>
      </c>
      <c r="H71" s="25">
        <v>4.43</v>
      </c>
      <c r="I71" s="32"/>
      <c r="J71" s="32"/>
    </row>
    <row r="72" spans="1:10" hidden="1">
      <c r="A72" s="21" t="s">
        <v>42</v>
      </c>
      <c r="B72" s="45">
        <v>60</v>
      </c>
      <c r="C72" s="45"/>
      <c r="D72" s="46">
        <v>3.96</v>
      </c>
      <c r="E72" s="46">
        <v>0.72</v>
      </c>
      <c r="F72" s="46">
        <v>20.04</v>
      </c>
      <c r="G72" s="46">
        <v>102.5</v>
      </c>
      <c r="H72" s="25">
        <v>6.32</v>
      </c>
    </row>
    <row r="73" spans="1:10" hidden="1">
      <c r="A73" s="94" t="s">
        <v>18</v>
      </c>
      <c r="B73" s="95">
        <f>SUM(B68:B72)</f>
        <v>740</v>
      </c>
      <c r="C73" s="95"/>
      <c r="D73" s="95">
        <f>SUM(D68:D72)</f>
        <v>28.500000000000004</v>
      </c>
      <c r="E73" s="95">
        <f>SUM(E68:E72)</f>
        <v>25</v>
      </c>
      <c r="F73" s="95">
        <f>SUM(F68:F72)</f>
        <v>69.7</v>
      </c>
      <c r="G73" s="95">
        <f>SUM(G68:G72)</f>
        <v>618.1</v>
      </c>
      <c r="H73" s="102">
        <f>SUM(H68:H72)</f>
        <v>78.639999999999986</v>
      </c>
      <c r="I73" t="s">
        <v>25</v>
      </c>
      <c r="J73" s="32">
        <f>H66+H73</f>
        <v>187.88</v>
      </c>
    </row>
    <row r="74" spans="1:10">
      <c r="A74" s="177" t="s">
        <v>88</v>
      </c>
      <c r="B74" s="178"/>
      <c r="C74" s="178"/>
      <c r="D74" s="178"/>
      <c r="E74" s="178"/>
      <c r="F74" s="178"/>
      <c r="G74" s="178"/>
      <c r="H74" s="179"/>
    </row>
    <row r="75" spans="1:10">
      <c r="A75" s="92" t="s">
        <v>85</v>
      </c>
      <c r="B75" s="45">
        <v>200</v>
      </c>
      <c r="C75" s="45"/>
      <c r="D75" s="46">
        <v>39.549999999999997</v>
      </c>
      <c r="E75" s="46">
        <v>14.23</v>
      </c>
      <c r="F75" s="46">
        <v>17.95</v>
      </c>
      <c r="G75" s="46">
        <v>358.1</v>
      </c>
      <c r="H75" s="25"/>
    </row>
    <row r="76" spans="1:10">
      <c r="A76" s="21" t="s">
        <v>36</v>
      </c>
      <c r="B76" s="45">
        <v>200</v>
      </c>
      <c r="C76" s="45"/>
      <c r="D76" s="46">
        <v>3.87</v>
      </c>
      <c r="E76" s="46">
        <v>2.86</v>
      </c>
      <c r="F76" s="46">
        <v>4.83</v>
      </c>
      <c r="G76" s="46">
        <v>60.6</v>
      </c>
      <c r="H76" s="25"/>
    </row>
    <row r="77" spans="1:10">
      <c r="A77" s="103" t="s">
        <v>27</v>
      </c>
      <c r="B77" s="18">
        <v>180</v>
      </c>
      <c r="C77" s="18"/>
      <c r="D77" s="19">
        <v>0.7</v>
      </c>
      <c r="E77" s="19">
        <v>0.7</v>
      </c>
      <c r="F77" s="19">
        <v>17.600000000000001</v>
      </c>
      <c r="G77" s="19">
        <v>79.900000000000006</v>
      </c>
      <c r="H77" s="25"/>
    </row>
    <row r="78" spans="1:10">
      <c r="A78" s="21" t="s">
        <v>42</v>
      </c>
      <c r="B78" s="45">
        <v>60</v>
      </c>
      <c r="C78" s="45"/>
      <c r="D78" s="46">
        <v>3.96</v>
      </c>
      <c r="E78" s="46">
        <v>0.72</v>
      </c>
      <c r="F78" s="46">
        <v>20.04</v>
      </c>
      <c r="G78" s="46">
        <v>102.5</v>
      </c>
      <c r="H78" s="25"/>
    </row>
    <row r="79" spans="1:10">
      <c r="A79" s="21"/>
      <c r="B79" s="45"/>
      <c r="C79" s="93"/>
      <c r="D79" s="46"/>
      <c r="E79" s="46"/>
      <c r="F79" s="46"/>
      <c r="G79" s="46"/>
      <c r="H79" s="71"/>
    </row>
    <row r="80" spans="1:10">
      <c r="A80" s="94" t="s">
        <v>18</v>
      </c>
      <c r="B80" s="95">
        <f>SUM(B75:B79)</f>
        <v>640</v>
      </c>
      <c r="C80" s="95"/>
      <c r="D80" s="96">
        <f>D75+D76+D77+D78+D79</f>
        <v>48.08</v>
      </c>
      <c r="E80" s="95">
        <f t="shared" ref="E80:G80" si="1">SUM(E75:E79)</f>
        <v>18.509999999999998</v>
      </c>
      <c r="F80" s="95">
        <f t="shared" si="1"/>
        <v>60.42</v>
      </c>
      <c r="G80" s="95">
        <f t="shared" si="1"/>
        <v>601.1</v>
      </c>
      <c r="H80" s="97"/>
    </row>
    <row r="81" spans="1:10">
      <c r="A81" s="177" t="s">
        <v>89</v>
      </c>
      <c r="B81" s="178"/>
      <c r="C81" s="178"/>
      <c r="D81" s="178"/>
      <c r="E81" s="178"/>
      <c r="F81" s="178"/>
      <c r="G81" s="178"/>
      <c r="H81" s="179"/>
    </row>
    <row r="82" spans="1:10" ht="30">
      <c r="A82" s="94" t="s">
        <v>81</v>
      </c>
      <c r="B82" s="98">
        <v>200</v>
      </c>
      <c r="C82" s="98"/>
      <c r="D82" s="99">
        <v>4.8</v>
      </c>
      <c r="E82" s="99">
        <v>2.17</v>
      </c>
      <c r="F82" s="99">
        <v>15.53</v>
      </c>
      <c r="G82" s="99">
        <v>100.9</v>
      </c>
      <c r="H82" s="100"/>
    </row>
    <row r="83" spans="1:10">
      <c r="A83" s="101" t="s">
        <v>21</v>
      </c>
      <c r="B83" s="98">
        <v>180</v>
      </c>
      <c r="C83" s="98"/>
      <c r="D83" s="99">
        <v>3.69</v>
      </c>
      <c r="E83" s="99">
        <v>6.37</v>
      </c>
      <c r="F83" s="99">
        <v>23.79</v>
      </c>
      <c r="G83" s="99">
        <v>167.3</v>
      </c>
      <c r="H83" s="100"/>
    </row>
    <row r="84" spans="1:10">
      <c r="A84" s="101" t="s">
        <v>82</v>
      </c>
      <c r="B84" s="98">
        <v>100</v>
      </c>
      <c r="C84" s="98"/>
      <c r="D84" s="99">
        <v>14.5</v>
      </c>
      <c r="E84" s="99">
        <v>14.6</v>
      </c>
      <c r="F84" s="99">
        <v>8.1</v>
      </c>
      <c r="G84" s="99">
        <v>221.9</v>
      </c>
      <c r="H84" s="100"/>
    </row>
    <row r="85" spans="1:10">
      <c r="A85" s="21" t="s">
        <v>87</v>
      </c>
      <c r="B85" s="45">
        <v>200</v>
      </c>
      <c r="C85" s="45"/>
      <c r="D85" s="46">
        <v>1.55</v>
      </c>
      <c r="E85" s="46">
        <v>1.1399999999999999</v>
      </c>
      <c r="F85" s="46">
        <v>2.2400000000000002</v>
      </c>
      <c r="G85" s="46">
        <v>25.5</v>
      </c>
      <c r="H85" s="25"/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25"/>
    </row>
    <row r="87" spans="1:10">
      <c r="A87" s="94" t="s">
        <v>18</v>
      </c>
      <c r="B87" s="95">
        <f>SUM(B82:B86)</f>
        <v>740</v>
      </c>
      <c r="C87" s="95"/>
      <c r="D87" s="95">
        <f>SUM(D82:D86)</f>
        <v>28.500000000000004</v>
      </c>
      <c r="E87" s="95">
        <f>SUM(E82:E86)</f>
        <v>25</v>
      </c>
      <c r="F87" s="95">
        <f>SUM(F82:F86)</f>
        <v>69.7</v>
      </c>
      <c r="G87" s="95">
        <f>SUM(G82:G86)</f>
        <v>618.1</v>
      </c>
      <c r="H87" s="102"/>
      <c r="I87" t="s">
        <v>25</v>
      </c>
      <c r="J87" s="32">
        <f>H87+H80</f>
        <v>0</v>
      </c>
    </row>
    <row r="89" spans="1:10">
      <c r="A89" s="61" t="s">
        <v>58</v>
      </c>
      <c r="B89" s="62"/>
      <c r="C89" s="63"/>
      <c r="D89" s="3" t="s">
        <v>59</v>
      </c>
    </row>
  </sheetData>
  <mergeCells count="18">
    <mergeCell ref="A51:H51"/>
    <mergeCell ref="A60:H60"/>
    <mergeCell ref="A61:H61"/>
    <mergeCell ref="A67:H67"/>
    <mergeCell ref="A74:H74"/>
    <mergeCell ref="A81:H81"/>
    <mergeCell ref="A10:H10"/>
    <mergeCell ref="A16:H16"/>
    <mergeCell ref="A23:H23"/>
    <mergeCell ref="A30:H30"/>
    <mergeCell ref="A37:H37"/>
    <mergeCell ref="A44:H44"/>
    <mergeCell ref="A6:D6"/>
    <mergeCell ref="A8:A9"/>
    <mergeCell ref="B8:B9"/>
    <mergeCell ref="D8:F8"/>
    <mergeCell ref="G8:G9"/>
    <mergeCell ref="H8:H9"/>
  </mergeCells>
  <pageMargins left="0.39370078740157483" right="0.39370078740157483" top="0.39370078740157483" bottom="0.39370078740157483" header="0" footer="0"/>
  <pageSetup paperSize="9" scale="70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opLeftCell="A10" workbookViewId="0">
      <selection activeCell="M21" sqref="M21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91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21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44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45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92</v>
      </c>
      <c r="B11" s="18">
        <v>200</v>
      </c>
      <c r="C11" s="108"/>
      <c r="D11" s="19">
        <v>5.5</v>
      </c>
      <c r="E11" s="19">
        <v>4.5</v>
      </c>
      <c r="F11" s="19">
        <v>17.899999999999999</v>
      </c>
      <c r="G11" s="19">
        <v>134.19999999999999</v>
      </c>
      <c r="H11" s="36">
        <v>12.42</v>
      </c>
    </row>
    <row r="12" spans="1:8" ht="15" customHeight="1">
      <c r="A12" s="24" t="s">
        <v>15</v>
      </c>
      <c r="B12" s="18">
        <v>200</v>
      </c>
      <c r="C12" s="18"/>
      <c r="D12" s="19">
        <v>3.5</v>
      </c>
      <c r="E12" s="19">
        <v>3.4</v>
      </c>
      <c r="F12" s="19">
        <v>22.3</v>
      </c>
      <c r="G12" s="19">
        <v>133.4</v>
      </c>
      <c r="H12" s="36">
        <v>9.44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>
        <v>4.0999999999999996</v>
      </c>
    </row>
    <row r="14" spans="1:8" ht="15" customHeight="1">
      <c r="A14" s="22" t="s">
        <v>53</v>
      </c>
      <c r="B14" s="18">
        <v>40</v>
      </c>
      <c r="C14" s="58"/>
      <c r="D14" s="19">
        <v>2.2000000000000002</v>
      </c>
      <c r="E14" s="19">
        <v>2.6</v>
      </c>
      <c r="F14" s="19">
        <v>13.96</v>
      </c>
      <c r="G14" s="19">
        <v>84.36</v>
      </c>
      <c r="H14" s="30">
        <v>20</v>
      </c>
    </row>
    <row r="15" spans="1:8" ht="15" customHeight="1">
      <c r="A15" s="22" t="s">
        <v>27</v>
      </c>
      <c r="B15" s="33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>
        <v>22.86</v>
      </c>
    </row>
    <row r="16" spans="1:8" ht="15" customHeight="1">
      <c r="A16" s="26" t="s">
        <v>18</v>
      </c>
      <c r="B16" s="109">
        <f>B14+B12+B11+60+B15</f>
        <v>680</v>
      </c>
      <c r="C16" s="27"/>
      <c r="D16" s="28">
        <f>D11+D12+D13+D14+D15</f>
        <v>16.5</v>
      </c>
      <c r="E16" s="28">
        <f>E11+E12+E13+E14+E15</f>
        <v>11.7</v>
      </c>
      <c r="F16" s="28">
        <f>F11+F12+F13+F14+F15</f>
        <v>101.25999999999999</v>
      </c>
      <c r="G16" s="28">
        <f>G11+G12++G13+G14+G15</f>
        <v>572.46</v>
      </c>
      <c r="H16" s="49">
        <f>H11+H12+H13+H14+H15</f>
        <v>68.819999999999993</v>
      </c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93</v>
      </c>
      <c r="B18" s="18">
        <v>200</v>
      </c>
      <c r="C18" s="18"/>
      <c r="D18" s="19">
        <v>4.7</v>
      </c>
      <c r="E18" s="19">
        <v>5.7</v>
      </c>
      <c r="F18" s="19">
        <v>10.1</v>
      </c>
      <c r="G18" s="19">
        <v>110.4</v>
      </c>
      <c r="H18" s="36">
        <v>7.82</v>
      </c>
    </row>
    <row r="19" spans="1:10" ht="15" customHeight="1">
      <c r="A19" s="22" t="s">
        <v>94</v>
      </c>
      <c r="B19" s="18">
        <v>180</v>
      </c>
      <c r="C19" s="18"/>
      <c r="D19" s="19">
        <v>4.3</v>
      </c>
      <c r="E19" s="19">
        <v>5.8</v>
      </c>
      <c r="F19" s="19">
        <v>43.7</v>
      </c>
      <c r="G19" s="19">
        <v>244.2</v>
      </c>
      <c r="H19" s="36">
        <v>16.170000000000002</v>
      </c>
    </row>
    <row r="20" spans="1:10" ht="15" customHeight="1">
      <c r="A20" s="110" t="s">
        <v>95</v>
      </c>
      <c r="B20" s="18">
        <v>100</v>
      </c>
      <c r="C20" s="18"/>
      <c r="D20" s="19">
        <v>19.100000000000001</v>
      </c>
      <c r="E20" s="19">
        <v>4.3</v>
      </c>
      <c r="F20" s="19">
        <v>13.4</v>
      </c>
      <c r="G20" s="19">
        <v>168.6</v>
      </c>
      <c r="H20" s="36">
        <v>42.87</v>
      </c>
    </row>
    <row r="21" spans="1:10" ht="15" customHeight="1">
      <c r="A21" s="22" t="s">
        <v>96</v>
      </c>
      <c r="B21" s="18">
        <v>50</v>
      </c>
      <c r="C21" s="18"/>
      <c r="D21" s="19">
        <v>1.37</v>
      </c>
      <c r="E21" s="19">
        <v>1.89</v>
      </c>
      <c r="F21" s="19">
        <v>2.17</v>
      </c>
      <c r="G21" s="19">
        <v>31.1</v>
      </c>
      <c r="H21" s="30">
        <v>2.87</v>
      </c>
    </row>
    <row r="22" spans="1:10" ht="15" customHeight="1">
      <c r="A22" s="22" t="s">
        <v>97</v>
      </c>
      <c r="B22" s="18">
        <v>200</v>
      </c>
      <c r="C22" s="18"/>
      <c r="D22" s="19">
        <v>0.3</v>
      </c>
      <c r="E22" s="19">
        <v>0.1</v>
      </c>
      <c r="F22" s="19">
        <v>10.199999999999999</v>
      </c>
      <c r="G22" s="19">
        <v>42.8</v>
      </c>
      <c r="H22" s="36">
        <v>15</v>
      </c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36">
        <v>4.0999999999999996</v>
      </c>
    </row>
    <row r="24" spans="1:10" ht="15" customHeight="1">
      <c r="A24" s="26" t="s">
        <v>18</v>
      </c>
      <c r="B24" s="27">
        <f>B18+B19+B20+B21+B22+B23</f>
        <v>780</v>
      </c>
      <c r="C24" s="27"/>
      <c r="D24" s="28">
        <f>D18+D19+D20+D21+D22+D23</f>
        <v>34.370000000000005</v>
      </c>
      <c r="E24" s="28">
        <f>E18+E19+E20+E21+E22+E23</f>
        <v>18.290000000000003</v>
      </c>
      <c r="F24" s="28">
        <f>F18+F19+F20+F21+F22+F23</f>
        <v>109.07000000000001</v>
      </c>
      <c r="G24" s="28">
        <f>G18+G19+G20+G21+G22+G23</f>
        <v>737.7</v>
      </c>
      <c r="H24" s="31">
        <f>H18+H19+H20+H21+H22+H23</f>
        <v>88.83</v>
      </c>
      <c r="I24" t="s">
        <v>25</v>
      </c>
      <c r="J24" s="32">
        <f>H24+H16</f>
        <v>157.64999999999998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17" t="s">
        <v>92</v>
      </c>
      <c r="B26" s="18">
        <v>200</v>
      </c>
      <c r="C26" s="108"/>
      <c r="D26" s="19">
        <v>5.5</v>
      </c>
      <c r="E26" s="19">
        <v>4.5</v>
      </c>
      <c r="F26" s="19">
        <v>17.899999999999999</v>
      </c>
      <c r="G26" s="19">
        <v>134.19999999999999</v>
      </c>
      <c r="H26" s="36">
        <v>12.42</v>
      </c>
    </row>
    <row r="27" spans="1:10" ht="15" customHeight="1">
      <c r="A27" s="24" t="s">
        <v>15</v>
      </c>
      <c r="B27" s="18">
        <v>200</v>
      </c>
      <c r="C27" s="18"/>
      <c r="D27" s="19">
        <v>3.5</v>
      </c>
      <c r="E27" s="19">
        <v>3.4</v>
      </c>
      <c r="F27" s="19">
        <v>22.3</v>
      </c>
      <c r="G27" s="19">
        <v>133.4</v>
      </c>
      <c r="H27" s="36">
        <v>9.44</v>
      </c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36">
        <v>4.0999999999999996</v>
      </c>
    </row>
    <row r="29" spans="1:10" ht="15" customHeight="1">
      <c r="A29" s="22" t="s">
        <v>27</v>
      </c>
      <c r="B29" s="33">
        <v>180</v>
      </c>
      <c r="C29" s="33"/>
      <c r="D29" s="34">
        <v>0.7</v>
      </c>
      <c r="E29" s="34">
        <v>0.7</v>
      </c>
      <c r="F29" s="34">
        <v>17.600000000000001</v>
      </c>
      <c r="G29" s="34">
        <v>79.900000000000006</v>
      </c>
      <c r="H29" s="25">
        <v>22.86</v>
      </c>
    </row>
    <row r="30" spans="1:10" ht="15" customHeight="1">
      <c r="A30" s="22" t="s">
        <v>70</v>
      </c>
      <c r="B30" s="33">
        <v>200</v>
      </c>
      <c r="C30" s="18"/>
      <c r="D30" s="34">
        <v>0.6</v>
      </c>
      <c r="E30" s="34">
        <v>0.2</v>
      </c>
      <c r="F30" s="34">
        <v>30.4</v>
      </c>
      <c r="G30" s="34">
        <v>125.8</v>
      </c>
      <c r="H30" s="25">
        <v>31</v>
      </c>
    </row>
    <row r="31" spans="1:10" ht="15" customHeight="1">
      <c r="A31" s="26" t="s">
        <v>18</v>
      </c>
      <c r="B31" s="27">
        <f>B30+B29+B27+B26+60</f>
        <v>840</v>
      </c>
      <c r="C31" s="27"/>
      <c r="D31" s="28">
        <f>D26+D27+D28+D29+D30</f>
        <v>14.899999999999999</v>
      </c>
      <c r="E31" s="28">
        <f>E29+E28+E27+E26+E30</f>
        <v>9.2999999999999989</v>
      </c>
      <c r="F31" s="28">
        <f>F26+F27+F28+F29+F30</f>
        <v>117.70000000000002</v>
      </c>
      <c r="G31" s="28">
        <f>G26+G27+G28+G29+G30</f>
        <v>613.9</v>
      </c>
      <c r="H31" s="29">
        <f>H26+H27+H28+H29+H30</f>
        <v>79.819999999999993</v>
      </c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24" t="s">
        <v>93</v>
      </c>
      <c r="B33" s="18">
        <v>200</v>
      </c>
      <c r="C33" s="18"/>
      <c r="D33" s="19">
        <v>4.7</v>
      </c>
      <c r="E33" s="19">
        <v>5.7</v>
      </c>
      <c r="F33" s="19">
        <v>10.1</v>
      </c>
      <c r="G33" s="19">
        <v>110.4</v>
      </c>
      <c r="H33" s="36">
        <v>7.82</v>
      </c>
    </row>
    <row r="34" spans="1:10" ht="15" customHeight="1">
      <c r="A34" s="22" t="s">
        <v>94</v>
      </c>
      <c r="B34" s="18">
        <v>180</v>
      </c>
      <c r="C34" s="18"/>
      <c r="D34" s="19">
        <v>4.3</v>
      </c>
      <c r="E34" s="19">
        <v>5.8</v>
      </c>
      <c r="F34" s="19">
        <v>43.7</v>
      </c>
      <c r="G34" s="19">
        <v>244.2</v>
      </c>
      <c r="H34" s="36">
        <v>16.170000000000002</v>
      </c>
    </row>
    <row r="35" spans="1:10" ht="15" customHeight="1">
      <c r="A35" s="110" t="s">
        <v>95</v>
      </c>
      <c r="B35" s="18">
        <v>100</v>
      </c>
      <c r="C35" s="18"/>
      <c r="D35" s="19">
        <v>19.100000000000001</v>
      </c>
      <c r="E35" s="19">
        <v>4.3</v>
      </c>
      <c r="F35" s="19">
        <v>13.4</v>
      </c>
      <c r="G35" s="19">
        <v>168.6</v>
      </c>
      <c r="H35" s="36">
        <v>42.87</v>
      </c>
    </row>
    <row r="36" spans="1:10" ht="15" customHeight="1">
      <c r="A36" s="22" t="s">
        <v>96</v>
      </c>
      <c r="B36" s="18">
        <v>50</v>
      </c>
      <c r="C36" s="18"/>
      <c r="D36" s="19">
        <v>1.37</v>
      </c>
      <c r="E36" s="19">
        <v>1.89</v>
      </c>
      <c r="F36" s="19">
        <v>2.17</v>
      </c>
      <c r="G36" s="19">
        <v>31.1</v>
      </c>
      <c r="H36" s="30">
        <v>2.87</v>
      </c>
    </row>
    <row r="37" spans="1:10" ht="15" customHeight="1">
      <c r="A37" s="22" t="s">
        <v>98</v>
      </c>
      <c r="B37" s="18">
        <v>200</v>
      </c>
      <c r="C37" s="18"/>
      <c r="D37" s="19">
        <v>0.3</v>
      </c>
      <c r="E37" s="19">
        <v>0.1</v>
      </c>
      <c r="F37" s="19">
        <v>10.199999999999999</v>
      </c>
      <c r="G37" s="19">
        <v>42.8</v>
      </c>
      <c r="H37" s="36">
        <v>15</v>
      </c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36">
        <v>4.0999999999999996</v>
      </c>
    </row>
    <row r="39" spans="1:10" ht="15" customHeight="1">
      <c r="A39" s="22"/>
      <c r="B39" s="18"/>
      <c r="C39" s="58"/>
      <c r="D39" s="19"/>
      <c r="E39" s="19"/>
      <c r="F39" s="19"/>
      <c r="G39" s="19"/>
      <c r="H39" s="30"/>
    </row>
    <row r="40" spans="1:10" ht="15" customHeight="1">
      <c r="A40" s="26" t="s">
        <v>18</v>
      </c>
      <c r="B40" s="27">
        <f>B33+B34+B35+B36+B37+B38+B39</f>
        <v>780</v>
      </c>
      <c r="C40" s="27"/>
      <c r="D40" s="28">
        <f>D33+D34+D35+D36+D37+D38+D39</f>
        <v>34.370000000000005</v>
      </c>
      <c r="E40" s="28">
        <f>E33+E34+E35+E36+E37+E38+E39</f>
        <v>18.290000000000003</v>
      </c>
      <c r="F40" s="28">
        <f>F33+F34+F35+F36+F37+F38+F39</f>
        <v>109.07000000000001</v>
      </c>
      <c r="G40" s="28">
        <f>G33+G34+G35+G36+G37+G38+G39</f>
        <v>737.7</v>
      </c>
      <c r="H40" s="31">
        <f>H33+H34+H35+H36+H37+H38+H39</f>
        <v>88.83</v>
      </c>
      <c r="I40" t="s">
        <v>25</v>
      </c>
      <c r="J40" s="32">
        <f>H31+H40</f>
        <v>168.64999999999998</v>
      </c>
    </row>
    <row r="41" spans="1:10" ht="15" customHeight="1">
      <c r="A41" s="147" t="s">
        <v>29</v>
      </c>
      <c r="B41" s="148"/>
      <c r="C41" s="148"/>
      <c r="D41" s="148"/>
      <c r="E41" s="148"/>
      <c r="F41" s="148"/>
      <c r="G41" s="148"/>
      <c r="H41" s="149"/>
    </row>
    <row r="42" spans="1:10" ht="15" customHeight="1">
      <c r="A42" s="24" t="s">
        <v>93</v>
      </c>
      <c r="B42" s="18">
        <v>200</v>
      </c>
      <c r="C42" s="18"/>
      <c r="D42" s="19">
        <v>4.7</v>
      </c>
      <c r="E42" s="19">
        <v>5.7</v>
      </c>
      <c r="F42" s="19">
        <v>10.1</v>
      </c>
      <c r="G42" s="19">
        <v>110.4</v>
      </c>
      <c r="H42" s="36">
        <v>7.82</v>
      </c>
    </row>
    <row r="43" spans="1:10" ht="15" customHeight="1">
      <c r="A43" s="22" t="s">
        <v>94</v>
      </c>
      <c r="B43" s="18">
        <v>180</v>
      </c>
      <c r="C43" s="18"/>
      <c r="D43" s="19">
        <v>4.3</v>
      </c>
      <c r="E43" s="19">
        <v>5.8</v>
      </c>
      <c r="F43" s="19">
        <v>43.7</v>
      </c>
      <c r="G43" s="19">
        <v>244.2</v>
      </c>
      <c r="H43" s="36">
        <v>16.170000000000002</v>
      </c>
    </row>
    <row r="44" spans="1:10" ht="15" customHeight="1">
      <c r="A44" s="110" t="s">
        <v>95</v>
      </c>
      <c r="B44" s="18">
        <v>100</v>
      </c>
      <c r="C44" s="18"/>
      <c r="D44" s="19">
        <v>19.100000000000001</v>
      </c>
      <c r="E44" s="19">
        <v>4.3</v>
      </c>
      <c r="F44" s="19">
        <v>13.4</v>
      </c>
      <c r="G44" s="19">
        <v>168.6</v>
      </c>
      <c r="H44" s="36">
        <v>42.87</v>
      </c>
    </row>
    <row r="45" spans="1:10" ht="15" customHeight="1">
      <c r="A45" s="22" t="s">
        <v>96</v>
      </c>
      <c r="B45" s="18">
        <v>50</v>
      </c>
      <c r="C45" s="18"/>
      <c r="D45" s="19">
        <v>1.37</v>
      </c>
      <c r="E45" s="19">
        <v>1.89</v>
      </c>
      <c r="F45" s="19">
        <v>2.17</v>
      </c>
      <c r="G45" s="19">
        <v>31.1</v>
      </c>
      <c r="H45" s="30">
        <v>2.87</v>
      </c>
    </row>
    <row r="46" spans="1:10" ht="15" customHeight="1">
      <c r="A46" s="21" t="s">
        <v>71</v>
      </c>
      <c r="B46" s="18">
        <v>200</v>
      </c>
      <c r="C46" s="18"/>
      <c r="D46" s="19">
        <v>0.2</v>
      </c>
      <c r="E46" s="19">
        <v>0</v>
      </c>
      <c r="F46" s="19">
        <v>6.4</v>
      </c>
      <c r="G46" s="19">
        <v>26.8</v>
      </c>
      <c r="H46" s="36">
        <v>1.58</v>
      </c>
    </row>
    <row r="47" spans="1:10" ht="15" customHeight="1">
      <c r="A47" s="22" t="s">
        <v>16</v>
      </c>
      <c r="B47" s="18">
        <v>50</v>
      </c>
      <c r="C47" s="18"/>
      <c r="D47" s="19">
        <v>4.5999999999999996</v>
      </c>
      <c r="E47" s="19">
        <v>0.5</v>
      </c>
      <c r="F47" s="19">
        <v>29.5</v>
      </c>
      <c r="G47" s="19">
        <v>140.6</v>
      </c>
      <c r="H47" s="36">
        <v>4.0999999999999996</v>
      </c>
    </row>
    <row r="48" spans="1:10" ht="15" customHeight="1">
      <c r="A48" s="26" t="s">
        <v>18</v>
      </c>
      <c r="B48" s="27">
        <f>B42+B43+B44+B45+B46+B47</f>
        <v>780</v>
      </c>
      <c r="C48" s="27"/>
      <c r="D48" s="28">
        <f>D42+D43+D44+D45+D46+D47</f>
        <v>34.270000000000003</v>
      </c>
      <c r="E48" s="28">
        <f>E42+E43+E44+E45+E46+E47</f>
        <v>18.190000000000001</v>
      </c>
      <c r="F48" s="28">
        <f>F42+F43+F44+F45+F46+F47</f>
        <v>105.27000000000001</v>
      </c>
      <c r="G48" s="28">
        <f>G42+G43+G44+G45+G46+G47</f>
        <v>721.7</v>
      </c>
      <c r="H48" s="31">
        <f>H42+H43+H44+H45+H46+H47</f>
        <v>75.41</v>
      </c>
    </row>
    <row r="49" spans="1:8" ht="15" customHeight="1">
      <c r="A49" s="147" t="s">
        <v>31</v>
      </c>
      <c r="B49" s="148"/>
      <c r="C49" s="148"/>
      <c r="D49" s="148"/>
      <c r="E49" s="148"/>
      <c r="F49" s="148"/>
      <c r="G49" s="148"/>
      <c r="H49" s="149"/>
    </row>
    <row r="50" spans="1:8" ht="15" customHeight="1">
      <c r="A50" s="24" t="s">
        <v>93</v>
      </c>
      <c r="B50" s="18">
        <v>200</v>
      </c>
      <c r="C50" s="18"/>
      <c r="D50" s="19">
        <v>4.7</v>
      </c>
      <c r="E50" s="19">
        <v>5.7</v>
      </c>
      <c r="F50" s="19">
        <v>10.1</v>
      </c>
      <c r="G50" s="19">
        <v>110.4</v>
      </c>
      <c r="H50" s="36">
        <v>7.82</v>
      </c>
    </row>
    <row r="51" spans="1:8" ht="15" customHeight="1">
      <c r="A51" s="22" t="s">
        <v>94</v>
      </c>
      <c r="B51" s="18">
        <v>180</v>
      </c>
      <c r="C51" s="18"/>
      <c r="D51" s="19">
        <v>4.3</v>
      </c>
      <c r="E51" s="19">
        <v>5.8</v>
      </c>
      <c r="F51" s="19">
        <v>43.7</v>
      </c>
      <c r="G51" s="19">
        <v>244.2</v>
      </c>
      <c r="H51" s="36">
        <v>16.170000000000002</v>
      </c>
    </row>
    <row r="52" spans="1:8" ht="15" customHeight="1">
      <c r="A52" s="110" t="s">
        <v>95</v>
      </c>
      <c r="B52" s="18">
        <v>100</v>
      </c>
      <c r="C52" s="18"/>
      <c r="D52" s="19">
        <v>19.100000000000001</v>
      </c>
      <c r="E52" s="19">
        <v>4.3</v>
      </c>
      <c r="F52" s="19">
        <v>13.4</v>
      </c>
      <c r="G52" s="19">
        <v>168.6</v>
      </c>
      <c r="H52" s="36">
        <v>42.87</v>
      </c>
    </row>
    <row r="53" spans="1:8" ht="15" customHeight="1">
      <c r="A53" s="22" t="s">
        <v>96</v>
      </c>
      <c r="B53" s="18">
        <v>50</v>
      </c>
      <c r="C53" s="18"/>
      <c r="D53" s="19">
        <v>1.37</v>
      </c>
      <c r="E53" s="19">
        <v>1.89</v>
      </c>
      <c r="F53" s="19">
        <v>2.17</v>
      </c>
      <c r="G53" s="19">
        <v>31.1</v>
      </c>
      <c r="H53" s="30">
        <v>2.87</v>
      </c>
    </row>
    <row r="54" spans="1:8" ht="15" customHeight="1">
      <c r="A54" s="21" t="s">
        <v>71</v>
      </c>
      <c r="B54" s="18">
        <v>200</v>
      </c>
      <c r="C54" s="18"/>
      <c r="D54" s="19">
        <v>0.2</v>
      </c>
      <c r="E54" s="19">
        <v>0</v>
      </c>
      <c r="F54" s="19">
        <v>6.4</v>
      </c>
      <c r="G54" s="19">
        <v>26.8</v>
      </c>
      <c r="H54" s="36">
        <v>1.58</v>
      </c>
    </row>
    <row r="55" spans="1:8" ht="15" customHeight="1">
      <c r="A55" s="22" t="s">
        <v>16</v>
      </c>
      <c r="B55" s="18">
        <v>50</v>
      </c>
      <c r="C55" s="18"/>
      <c r="D55" s="19">
        <v>4.5999999999999996</v>
      </c>
      <c r="E55" s="19">
        <v>0.5</v>
      </c>
      <c r="F55" s="19">
        <v>29.5</v>
      </c>
      <c r="G55" s="19">
        <v>140.6</v>
      </c>
      <c r="H55" s="36">
        <v>4.0999999999999996</v>
      </c>
    </row>
    <row r="56" spans="1:8" ht="15" customHeight="1">
      <c r="A56" s="26" t="s">
        <v>18</v>
      </c>
      <c r="B56" s="27">
        <f>SUM(B50:B55)</f>
        <v>780</v>
      </c>
      <c r="C56" s="27"/>
      <c r="D56" s="27">
        <f t="shared" ref="D56:H56" si="0">SUM(D50:D55)</f>
        <v>34.270000000000003</v>
      </c>
      <c r="E56" s="27">
        <f t="shared" si="0"/>
        <v>18.190000000000001</v>
      </c>
      <c r="F56" s="27">
        <f t="shared" si="0"/>
        <v>105.27000000000001</v>
      </c>
      <c r="G56" s="27">
        <f t="shared" si="0"/>
        <v>721.7</v>
      </c>
      <c r="H56" s="31">
        <f t="shared" si="0"/>
        <v>75.41</v>
      </c>
    </row>
    <row r="57" spans="1:8" ht="15" customHeight="1">
      <c r="A57" s="147" t="s">
        <v>32</v>
      </c>
      <c r="B57" s="148"/>
      <c r="C57" s="148"/>
      <c r="D57" s="148"/>
      <c r="E57" s="148"/>
      <c r="F57" s="148"/>
      <c r="G57" s="148"/>
      <c r="H57" s="149"/>
    </row>
    <row r="58" spans="1:8" ht="15" customHeight="1">
      <c r="A58" s="24" t="s">
        <v>93</v>
      </c>
      <c r="B58" s="18">
        <v>200</v>
      </c>
      <c r="C58" s="18"/>
      <c r="D58" s="19">
        <v>4.7</v>
      </c>
      <c r="E58" s="19">
        <v>5.7</v>
      </c>
      <c r="F58" s="19">
        <v>10.1</v>
      </c>
      <c r="G58" s="19">
        <v>110.4</v>
      </c>
      <c r="H58" s="20">
        <v>7.75</v>
      </c>
    </row>
    <row r="59" spans="1:8" ht="15" customHeight="1">
      <c r="A59" s="22" t="s">
        <v>94</v>
      </c>
      <c r="B59" s="18">
        <v>180</v>
      </c>
      <c r="C59" s="18"/>
      <c r="D59" s="19">
        <v>4.3</v>
      </c>
      <c r="E59" s="19">
        <v>5.8</v>
      </c>
      <c r="F59" s="19">
        <v>43.7</v>
      </c>
      <c r="G59" s="19">
        <v>244.2</v>
      </c>
      <c r="H59" s="20">
        <v>16.170000000000002</v>
      </c>
    </row>
    <row r="60" spans="1:8" ht="15" customHeight="1">
      <c r="A60" s="110" t="s">
        <v>95</v>
      </c>
      <c r="B60" s="18">
        <v>100</v>
      </c>
      <c r="C60" s="18"/>
      <c r="D60" s="19">
        <v>19.100000000000001</v>
      </c>
      <c r="E60" s="19">
        <v>4.3</v>
      </c>
      <c r="F60" s="19">
        <v>13.4</v>
      </c>
      <c r="G60" s="19">
        <v>168.6</v>
      </c>
      <c r="H60" s="20">
        <v>43.88</v>
      </c>
    </row>
    <row r="61" spans="1:8" ht="15" customHeight="1">
      <c r="A61" s="22" t="s">
        <v>96</v>
      </c>
      <c r="B61" s="18">
        <v>50</v>
      </c>
      <c r="C61" s="18"/>
      <c r="D61" s="19">
        <v>1.37</v>
      </c>
      <c r="E61" s="19">
        <v>1.89</v>
      </c>
      <c r="F61" s="19">
        <v>2.17</v>
      </c>
      <c r="G61" s="19">
        <v>31.1</v>
      </c>
      <c r="H61" s="30">
        <v>2.87</v>
      </c>
    </row>
    <row r="62" spans="1:8" ht="15" customHeight="1">
      <c r="A62" s="22" t="s">
        <v>98</v>
      </c>
      <c r="B62" s="18">
        <v>200</v>
      </c>
      <c r="C62" s="18"/>
      <c r="D62" s="19">
        <v>0.3</v>
      </c>
      <c r="E62" s="19">
        <v>0.1</v>
      </c>
      <c r="F62" s="19">
        <v>10.199999999999999</v>
      </c>
      <c r="G62" s="19">
        <v>42.8</v>
      </c>
      <c r="H62" s="36">
        <v>15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36">
        <v>4.0999999999999996</v>
      </c>
    </row>
    <row r="64" spans="1:8" ht="15" customHeight="1">
      <c r="A64" s="37" t="s">
        <v>99</v>
      </c>
      <c r="B64" s="38">
        <v>80</v>
      </c>
      <c r="C64" s="38"/>
      <c r="D64" s="39">
        <v>1.31</v>
      </c>
      <c r="E64" s="39">
        <v>8.07</v>
      </c>
      <c r="F64" s="39">
        <v>7.71</v>
      </c>
      <c r="G64" s="39">
        <v>108.7</v>
      </c>
      <c r="H64" s="75">
        <v>7</v>
      </c>
    </row>
    <row r="65" spans="1:9" ht="15" customHeight="1">
      <c r="A65" s="37" t="s">
        <v>100</v>
      </c>
      <c r="B65" s="38">
        <v>60</v>
      </c>
      <c r="C65" s="38"/>
      <c r="D65" s="39">
        <v>4.84</v>
      </c>
      <c r="E65" s="39">
        <v>2.73</v>
      </c>
      <c r="F65" s="39">
        <v>32.229999999999997</v>
      </c>
      <c r="G65" s="39">
        <v>172.9</v>
      </c>
      <c r="H65" s="75">
        <v>7</v>
      </c>
    </row>
    <row r="66" spans="1:9" ht="15" customHeight="1" thickBot="1">
      <c r="A66" s="41" t="s">
        <v>18</v>
      </c>
      <c r="B66" s="42">
        <f>B58+B59+B60+B61+B62+B63+B64+B65</f>
        <v>920</v>
      </c>
      <c r="C66" s="42"/>
      <c r="D66" s="43">
        <f>D58+D59+D60+D61+D62+D63+D64+D65</f>
        <v>40.52000000000001</v>
      </c>
      <c r="E66" s="43">
        <f>E58+E59+E60+E61+E62+E63+E64+E65</f>
        <v>29.090000000000003</v>
      </c>
      <c r="F66" s="43">
        <f>F58+F59+F60+F62+F61+$C63+F63+F64+F65</f>
        <v>149.01</v>
      </c>
      <c r="G66" s="43">
        <f>G58+G59+G60+G61+G62+G63+G64+G65</f>
        <v>1019.3000000000001</v>
      </c>
      <c r="H66" s="111">
        <f>H58+H59+H60+H61+H62+H63+H64+H65</f>
        <v>103.77000000000001</v>
      </c>
    </row>
    <row r="67" spans="1:9" hidden="1"/>
    <row r="68" spans="1:9" hidden="1">
      <c r="A68" s="160" t="s">
        <v>101</v>
      </c>
      <c r="B68" s="161"/>
      <c r="C68" s="161"/>
      <c r="D68" s="161"/>
      <c r="E68" s="161"/>
      <c r="F68" s="161"/>
      <c r="G68" s="161"/>
      <c r="H68" s="162"/>
    </row>
    <row r="69" spans="1:9" hidden="1">
      <c r="A69" s="17" t="s">
        <v>92</v>
      </c>
      <c r="B69" s="18">
        <v>200</v>
      </c>
      <c r="C69" s="108"/>
      <c r="D69" s="19">
        <v>5.49</v>
      </c>
      <c r="E69" s="19">
        <v>4.54</v>
      </c>
      <c r="F69" s="19">
        <v>16.399999999999999</v>
      </c>
      <c r="G69" s="19">
        <v>128.30000000000001</v>
      </c>
      <c r="H69" s="20">
        <v>11.52</v>
      </c>
      <c r="I69" t="s">
        <v>35</v>
      </c>
    </row>
    <row r="70" spans="1:9" hidden="1">
      <c r="A70" s="22" t="s">
        <v>56</v>
      </c>
      <c r="B70" s="18">
        <v>200</v>
      </c>
      <c r="C70" s="18"/>
      <c r="D70" s="19">
        <v>0.19</v>
      </c>
      <c r="E70" s="19">
        <v>0.04</v>
      </c>
      <c r="F70" s="19">
        <v>0.06</v>
      </c>
      <c r="G70" s="19">
        <v>1.4</v>
      </c>
      <c r="H70" s="20">
        <v>0.99</v>
      </c>
    </row>
    <row r="71" spans="1:9" hidden="1">
      <c r="A71" s="21" t="s">
        <v>42</v>
      </c>
      <c r="B71" s="45">
        <v>60</v>
      </c>
      <c r="C71" s="45"/>
      <c r="D71" s="46">
        <v>3.96</v>
      </c>
      <c r="E71" s="46">
        <v>0.72</v>
      </c>
      <c r="F71" s="46">
        <v>20.04</v>
      </c>
      <c r="G71" s="46">
        <v>102.5</v>
      </c>
      <c r="H71" s="25">
        <v>6.32</v>
      </c>
    </row>
    <row r="72" spans="1:9" hidden="1">
      <c r="A72" s="22" t="s">
        <v>102</v>
      </c>
      <c r="B72" s="18">
        <v>150</v>
      </c>
      <c r="C72" s="33"/>
      <c r="D72" s="34">
        <v>0.6</v>
      </c>
      <c r="E72" s="34">
        <v>0.5</v>
      </c>
      <c r="F72" s="34">
        <v>11.5</v>
      </c>
      <c r="G72" s="34">
        <v>68.3</v>
      </c>
      <c r="H72" s="25">
        <v>34.5</v>
      </c>
    </row>
    <row r="73" spans="1:9" hidden="1">
      <c r="A73" s="26" t="s">
        <v>18</v>
      </c>
      <c r="B73" s="27">
        <f>B69+B70+B71+B72</f>
        <v>610</v>
      </c>
      <c r="C73" s="27"/>
      <c r="D73" s="28">
        <f>D69+D70+D71+D72</f>
        <v>10.24</v>
      </c>
      <c r="E73" s="28">
        <f>E69+E70+E71+E72</f>
        <v>5.8</v>
      </c>
      <c r="F73" s="28">
        <f>F69+F70+F71+F72</f>
        <v>48</v>
      </c>
      <c r="G73" s="28">
        <f>G69+G70+G71+G72</f>
        <v>300.5</v>
      </c>
      <c r="H73" s="29">
        <f>H69+H70+H71+H72</f>
        <v>53.33</v>
      </c>
    </row>
    <row r="74" spans="1:9" hidden="1">
      <c r="A74" s="147" t="s">
        <v>39</v>
      </c>
      <c r="B74" s="148"/>
      <c r="C74" s="148"/>
      <c r="D74" s="148"/>
      <c r="E74" s="148"/>
      <c r="F74" s="148"/>
      <c r="G74" s="148"/>
      <c r="H74" s="149"/>
    </row>
    <row r="75" spans="1:9" hidden="1">
      <c r="A75" s="24" t="s">
        <v>93</v>
      </c>
      <c r="B75" s="18">
        <v>200</v>
      </c>
      <c r="C75" s="18"/>
      <c r="D75" s="19">
        <v>4.71</v>
      </c>
      <c r="E75" s="19">
        <v>5.66</v>
      </c>
      <c r="F75" s="19">
        <v>8.32</v>
      </c>
      <c r="G75" s="19">
        <v>103.1</v>
      </c>
      <c r="H75" s="20">
        <v>7.57</v>
      </c>
      <c r="I75" t="s">
        <v>35</v>
      </c>
    </row>
    <row r="76" spans="1:9" hidden="1">
      <c r="A76" s="22" t="s">
        <v>103</v>
      </c>
      <c r="B76" s="18">
        <v>180</v>
      </c>
      <c r="C76" s="18"/>
      <c r="D76" s="19">
        <v>5.31</v>
      </c>
      <c r="E76" s="19">
        <v>6.32</v>
      </c>
      <c r="F76" s="19">
        <v>36.6</v>
      </c>
      <c r="G76" s="19">
        <v>224.5</v>
      </c>
      <c r="H76" s="20">
        <v>7.38</v>
      </c>
    </row>
    <row r="77" spans="1:9" hidden="1">
      <c r="A77" s="110" t="s">
        <v>95</v>
      </c>
      <c r="B77" s="18">
        <v>100</v>
      </c>
      <c r="C77" s="18"/>
      <c r="D77" s="19">
        <v>19.100000000000001</v>
      </c>
      <c r="E77" s="19">
        <v>4.3</v>
      </c>
      <c r="F77" s="19">
        <v>13.4</v>
      </c>
      <c r="G77" s="19">
        <v>168.6</v>
      </c>
      <c r="H77" s="20">
        <v>46.07</v>
      </c>
      <c r="I77" t="s">
        <v>40</v>
      </c>
    </row>
    <row r="78" spans="1:9" hidden="1">
      <c r="A78" s="22" t="s">
        <v>96</v>
      </c>
      <c r="B78" s="18">
        <v>50</v>
      </c>
      <c r="C78" s="18"/>
      <c r="D78" s="19">
        <v>1.37</v>
      </c>
      <c r="E78" s="19">
        <v>1.89</v>
      </c>
      <c r="F78" s="19">
        <v>2.17</v>
      </c>
      <c r="G78" s="19">
        <v>31.1</v>
      </c>
      <c r="H78" s="30">
        <v>1.7</v>
      </c>
    </row>
    <row r="79" spans="1:9" hidden="1">
      <c r="A79" s="22" t="s">
        <v>104</v>
      </c>
      <c r="B79" s="18">
        <v>200</v>
      </c>
      <c r="C79" s="18"/>
      <c r="D79" s="19">
        <v>0.3</v>
      </c>
      <c r="E79" s="19">
        <v>7.0000000000000007E-2</v>
      </c>
      <c r="F79" s="19">
        <v>3.87</v>
      </c>
      <c r="G79" s="19">
        <v>17.399999999999999</v>
      </c>
      <c r="H79" s="20">
        <v>7.84</v>
      </c>
    </row>
    <row r="80" spans="1:9" hidden="1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>
        <v>6.32</v>
      </c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6" t="s">
        <v>18</v>
      </c>
      <c r="B82" s="27">
        <f>B75+B76+B77+B78+B79+B80+B81</f>
        <v>790</v>
      </c>
      <c r="C82" s="27"/>
      <c r="D82" s="28">
        <f>D75+D76+D77+D78+D79+D80+D81</f>
        <v>34.75</v>
      </c>
      <c r="E82" s="28">
        <f>E75+E76+E77+E78+E79+E80+E81</f>
        <v>18.96</v>
      </c>
      <c r="F82" s="28">
        <f>F75+F76+F77+F78+F79+F80+F81</f>
        <v>84.4</v>
      </c>
      <c r="G82" s="28">
        <f>G75+G76+G77+G78+G79+G80+G81</f>
        <v>647.20000000000005</v>
      </c>
      <c r="H82" s="31">
        <f>H75+H76+H77+H78+H79+H80+H81</f>
        <v>76.88</v>
      </c>
      <c r="I82" t="s">
        <v>25</v>
      </c>
      <c r="J82" s="32">
        <f>H82+H73</f>
        <v>130.20999999999998</v>
      </c>
    </row>
    <row r="83" spans="1:10">
      <c r="A83" s="160" t="s">
        <v>105</v>
      </c>
      <c r="B83" s="161"/>
      <c r="C83" s="161"/>
      <c r="D83" s="161"/>
      <c r="E83" s="161"/>
      <c r="F83" s="161"/>
      <c r="G83" s="161"/>
      <c r="H83" s="162"/>
    </row>
    <row r="84" spans="1:10">
      <c r="A84" s="17" t="s">
        <v>92</v>
      </c>
      <c r="B84" s="18">
        <v>200</v>
      </c>
      <c r="C84" s="108"/>
      <c r="D84" s="19">
        <v>5.49</v>
      </c>
      <c r="E84" s="19">
        <v>4.54</v>
      </c>
      <c r="F84" s="19">
        <v>16.399999999999999</v>
      </c>
      <c r="G84" s="19">
        <v>128.30000000000001</v>
      </c>
      <c r="H84" s="36">
        <v>12.29</v>
      </c>
      <c r="I84" t="s">
        <v>35</v>
      </c>
    </row>
    <row r="85" spans="1:10">
      <c r="A85" s="22" t="s">
        <v>56</v>
      </c>
      <c r="B85" s="18">
        <v>200</v>
      </c>
      <c r="C85" s="18"/>
      <c r="D85" s="19">
        <v>0.19</v>
      </c>
      <c r="E85" s="19">
        <v>0.04</v>
      </c>
      <c r="F85" s="19">
        <v>0.06</v>
      </c>
      <c r="G85" s="19">
        <v>1.4</v>
      </c>
      <c r="H85" s="36">
        <v>0.79</v>
      </c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104">
        <v>6.95</v>
      </c>
    </row>
    <row r="87" spans="1:10">
      <c r="A87" s="22" t="s">
        <v>27</v>
      </c>
      <c r="B87" s="33">
        <v>180</v>
      </c>
      <c r="C87" s="18"/>
      <c r="D87" s="34">
        <v>0.7</v>
      </c>
      <c r="E87" s="34">
        <v>0.7</v>
      </c>
      <c r="F87" s="34">
        <v>17.600000000000001</v>
      </c>
      <c r="G87" s="34">
        <v>79.900000000000006</v>
      </c>
      <c r="H87" s="25">
        <v>22.86</v>
      </c>
    </row>
    <row r="88" spans="1:10">
      <c r="A88" s="22" t="s">
        <v>44</v>
      </c>
      <c r="B88" s="18">
        <v>55</v>
      </c>
      <c r="C88" s="33"/>
      <c r="D88" s="34">
        <v>2.34</v>
      </c>
      <c r="E88" s="34">
        <v>3.3</v>
      </c>
      <c r="F88" s="34">
        <v>43.19</v>
      </c>
      <c r="G88" s="34">
        <v>211.75</v>
      </c>
      <c r="H88" s="104">
        <v>65</v>
      </c>
    </row>
    <row r="89" spans="1:10">
      <c r="A89" s="26" t="s">
        <v>18</v>
      </c>
      <c r="B89" s="27">
        <f>B84+B85+B86+B87+B88+C91</f>
        <v>695</v>
      </c>
      <c r="C89" s="27"/>
      <c r="D89" s="28">
        <f>D84+D85+D86+D87+D88</f>
        <v>12.68</v>
      </c>
      <c r="E89" s="28">
        <f>E84+E85+E86+E87+E88</f>
        <v>9.3000000000000007</v>
      </c>
      <c r="F89" s="28">
        <f>F84+F85+F86+F87+F88</f>
        <v>97.289999999999992</v>
      </c>
      <c r="G89" s="28">
        <f>G84+G85+G86+G87+G88</f>
        <v>523.85</v>
      </c>
      <c r="H89" s="29">
        <f>H84+H85+H86+H87+H88</f>
        <v>107.89</v>
      </c>
    </row>
    <row r="90" spans="1:10">
      <c r="A90" s="147" t="s">
        <v>39</v>
      </c>
      <c r="B90" s="148"/>
      <c r="C90" s="148"/>
      <c r="D90" s="148"/>
      <c r="E90" s="148"/>
      <c r="F90" s="148"/>
      <c r="G90" s="148"/>
      <c r="H90" s="149"/>
    </row>
    <row r="91" spans="1:10">
      <c r="A91" s="24" t="s">
        <v>93</v>
      </c>
      <c r="B91" s="18">
        <v>200</v>
      </c>
      <c r="C91" s="18"/>
      <c r="D91" s="19">
        <v>4.71</v>
      </c>
      <c r="E91" s="19">
        <v>5.66</v>
      </c>
      <c r="F91" s="19">
        <v>8.32</v>
      </c>
      <c r="G91" s="19">
        <v>103.1</v>
      </c>
      <c r="H91" s="36">
        <v>7.59</v>
      </c>
      <c r="I91" t="s">
        <v>35</v>
      </c>
    </row>
    <row r="92" spans="1:10">
      <c r="A92" s="22" t="s">
        <v>103</v>
      </c>
      <c r="B92" s="18">
        <v>180</v>
      </c>
      <c r="C92" s="18"/>
      <c r="D92" s="19">
        <v>5.31</v>
      </c>
      <c r="E92" s="19">
        <v>6.32</v>
      </c>
      <c r="F92" s="19">
        <v>36.6</v>
      </c>
      <c r="G92" s="19">
        <v>224.5</v>
      </c>
      <c r="H92" s="36">
        <v>10.85</v>
      </c>
    </row>
    <row r="93" spans="1:10">
      <c r="A93" s="110" t="s">
        <v>95</v>
      </c>
      <c r="B93" s="18">
        <v>100</v>
      </c>
      <c r="C93" s="18"/>
      <c r="D93" s="19">
        <v>19.100000000000001</v>
      </c>
      <c r="E93" s="19">
        <v>4.3</v>
      </c>
      <c r="F93" s="19">
        <v>13.4</v>
      </c>
      <c r="G93" s="19">
        <v>168.6</v>
      </c>
      <c r="H93" s="36">
        <v>42.87</v>
      </c>
      <c r="I93" t="s">
        <v>40</v>
      </c>
    </row>
    <row r="94" spans="1:10">
      <c r="A94" s="22" t="s">
        <v>96</v>
      </c>
      <c r="B94" s="18">
        <v>50</v>
      </c>
      <c r="C94" s="18"/>
      <c r="D94" s="19">
        <v>1.37</v>
      </c>
      <c r="E94" s="19">
        <v>1.89</v>
      </c>
      <c r="F94" s="19">
        <v>2.17</v>
      </c>
      <c r="G94" s="19">
        <v>31.1</v>
      </c>
      <c r="H94" s="30">
        <v>2.87</v>
      </c>
    </row>
    <row r="95" spans="1:10">
      <c r="A95" s="22" t="s">
        <v>104</v>
      </c>
      <c r="B95" s="18">
        <v>200</v>
      </c>
      <c r="C95" s="18"/>
      <c r="D95" s="19">
        <v>0.3</v>
      </c>
      <c r="E95" s="19">
        <v>7.0000000000000007E-2</v>
      </c>
      <c r="F95" s="19">
        <v>3.87</v>
      </c>
      <c r="G95" s="19">
        <v>17.399999999999999</v>
      </c>
      <c r="H95" s="36">
        <v>14.42</v>
      </c>
    </row>
    <row r="96" spans="1:10">
      <c r="A96" s="21" t="s">
        <v>42</v>
      </c>
      <c r="B96" s="45">
        <v>60</v>
      </c>
      <c r="C96" s="45"/>
      <c r="D96" s="46">
        <v>3.96</v>
      </c>
      <c r="E96" s="46">
        <v>0.72</v>
      </c>
      <c r="F96" s="46">
        <v>20.04</v>
      </c>
      <c r="G96" s="46">
        <v>102.5</v>
      </c>
      <c r="H96" s="104">
        <v>6.95</v>
      </c>
    </row>
    <row r="97" spans="1:10">
      <c r="A97" s="24"/>
      <c r="B97" s="18"/>
      <c r="C97" s="18"/>
      <c r="D97" s="19"/>
      <c r="E97" s="19"/>
      <c r="F97" s="19"/>
      <c r="G97" s="19"/>
      <c r="H97" s="36"/>
    </row>
    <row r="98" spans="1:10">
      <c r="A98" s="26" t="s">
        <v>18</v>
      </c>
      <c r="B98" s="27">
        <f>B91+B92+B93+B94+B95+B96+B97</f>
        <v>790</v>
      </c>
      <c r="C98" s="27"/>
      <c r="D98" s="28">
        <f>D91+D92+D93+D94+D95+D96+D97</f>
        <v>34.75</v>
      </c>
      <c r="E98" s="28">
        <f>E91+E92+E93+E94+E95+E96+E97</f>
        <v>18.96</v>
      </c>
      <c r="F98" s="28">
        <f>F91+F92+F93+F94+F95+F96+F97</f>
        <v>84.4</v>
      </c>
      <c r="G98" s="28">
        <f>G91+G92+G93+G94+G95+G96+G97</f>
        <v>647.20000000000005</v>
      </c>
      <c r="H98" s="31">
        <f>H91+H92+H93+H94+H95+H96+H97</f>
        <v>85.55</v>
      </c>
      <c r="I98" t="s">
        <v>25</v>
      </c>
      <c r="J98" s="32">
        <f>H98+H89</f>
        <v>193.44</v>
      </c>
    </row>
    <row r="100" spans="1:10">
      <c r="A100" s="61" t="s">
        <v>58</v>
      </c>
      <c r="B100" s="62"/>
      <c r="C100" s="63"/>
      <c r="D100" s="3" t="s">
        <v>59</v>
      </c>
    </row>
  </sheetData>
  <mergeCells count="17">
    <mergeCell ref="A57:H57"/>
    <mergeCell ref="A68:H68"/>
    <mergeCell ref="A74:H74"/>
    <mergeCell ref="A83:H83"/>
    <mergeCell ref="A90:H90"/>
    <mergeCell ref="A10:H10"/>
    <mergeCell ref="A17:H17"/>
    <mergeCell ref="A25:H25"/>
    <mergeCell ref="A32:H32"/>
    <mergeCell ref="A41:H41"/>
    <mergeCell ref="A49:H49"/>
    <mergeCell ref="A6:D6"/>
    <mergeCell ref="A8:A9"/>
    <mergeCell ref="B8:B9"/>
    <mergeCell ref="D8:F8"/>
    <mergeCell ref="G8:G9"/>
    <mergeCell ref="H8:H9"/>
  </mergeCells>
  <pageMargins left="0.39370078740157483" right="0.39370078740157483" top="0.39370078740157483" bottom="0.39370078740157483" header="0" footer="0"/>
  <pageSetup paperSize="9" scale="6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topLeftCell="A55" workbookViewId="0">
      <selection activeCell="H91" sqref="H91:H98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91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21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44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45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92</v>
      </c>
      <c r="B11" s="18">
        <v>200</v>
      </c>
      <c r="C11" s="108"/>
      <c r="D11" s="19">
        <v>5.5</v>
      </c>
      <c r="E11" s="19">
        <v>4.5</v>
      </c>
      <c r="F11" s="19">
        <v>17.899999999999999</v>
      </c>
      <c r="G11" s="19">
        <v>134.19999999999999</v>
      </c>
      <c r="H11" s="36"/>
    </row>
    <row r="12" spans="1:8" ht="15" customHeight="1">
      <c r="A12" s="24" t="s">
        <v>15</v>
      </c>
      <c r="B12" s="18">
        <v>200</v>
      </c>
      <c r="C12" s="18"/>
      <c r="D12" s="19">
        <v>3.5</v>
      </c>
      <c r="E12" s="19">
        <v>3.4</v>
      </c>
      <c r="F12" s="19">
        <v>22.3</v>
      </c>
      <c r="G12" s="19">
        <v>133.4</v>
      </c>
      <c r="H12" s="36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/>
    </row>
    <row r="14" spans="1:8" ht="15" customHeight="1">
      <c r="A14" s="22" t="s">
        <v>53</v>
      </c>
      <c r="B14" s="18">
        <v>40</v>
      </c>
      <c r="C14" s="58"/>
      <c r="D14" s="19">
        <v>2.2000000000000002</v>
      </c>
      <c r="E14" s="19">
        <v>2.6</v>
      </c>
      <c r="F14" s="19">
        <v>13.96</v>
      </c>
      <c r="G14" s="19">
        <v>84.36</v>
      </c>
      <c r="H14" s="30"/>
    </row>
    <row r="15" spans="1:8" ht="15" customHeight="1">
      <c r="A15" s="22" t="s">
        <v>27</v>
      </c>
      <c r="B15" s="33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/>
    </row>
    <row r="16" spans="1:8" ht="15" customHeight="1">
      <c r="A16" s="26" t="s">
        <v>18</v>
      </c>
      <c r="B16" s="109">
        <f>B14+B12+B11+60+B15</f>
        <v>680</v>
      </c>
      <c r="C16" s="27"/>
      <c r="D16" s="28">
        <f>D11+D12+D13+D14+D15</f>
        <v>16.5</v>
      </c>
      <c r="E16" s="28">
        <f>E11+E12+E13+E14+E15</f>
        <v>11.7</v>
      </c>
      <c r="F16" s="28">
        <f>F11+F12+F13+F14+F15</f>
        <v>101.25999999999999</v>
      </c>
      <c r="G16" s="28">
        <f>G11+G12++G13+G14+G15</f>
        <v>572.46</v>
      </c>
      <c r="H16" s="49"/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93</v>
      </c>
      <c r="B18" s="18">
        <v>200</v>
      </c>
      <c r="C18" s="18"/>
      <c r="D18" s="19">
        <v>4.7</v>
      </c>
      <c r="E18" s="19">
        <v>5.7</v>
      </c>
      <c r="F18" s="19">
        <v>10.1</v>
      </c>
      <c r="G18" s="19">
        <v>110.4</v>
      </c>
      <c r="H18" s="36"/>
    </row>
    <row r="19" spans="1:10" ht="15" customHeight="1">
      <c r="A19" s="22" t="s">
        <v>94</v>
      </c>
      <c r="B19" s="18">
        <v>180</v>
      </c>
      <c r="C19" s="18"/>
      <c r="D19" s="19">
        <v>4.3</v>
      </c>
      <c r="E19" s="19">
        <v>5.8</v>
      </c>
      <c r="F19" s="19">
        <v>43.7</v>
      </c>
      <c r="G19" s="19">
        <v>244.2</v>
      </c>
      <c r="H19" s="36"/>
    </row>
    <row r="20" spans="1:10" ht="15" customHeight="1">
      <c r="A20" s="110" t="s">
        <v>95</v>
      </c>
      <c r="B20" s="18">
        <v>100</v>
      </c>
      <c r="C20" s="18"/>
      <c r="D20" s="19">
        <v>19.100000000000001</v>
      </c>
      <c r="E20" s="19">
        <v>4.3</v>
      </c>
      <c r="F20" s="19">
        <v>13.4</v>
      </c>
      <c r="G20" s="19">
        <v>168.6</v>
      </c>
      <c r="H20" s="36"/>
    </row>
    <row r="21" spans="1:10" ht="15" customHeight="1">
      <c r="A21" s="22" t="s">
        <v>96</v>
      </c>
      <c r="B21" s="18">
        <v>50</v>
      </c>
      <c r="C21" s="18"/>
      <c r="D21" s="19">
        <v>1.37</v>
      </c>
      <c r="E21" s="19">
        <v>1.89</v>
      </c>
      <c r="F21" s="19">
        <v>2.17</v>
      </c>
      <c r="G21" s="19">
        <v>31.1</v>
      </c>
      <c r="H21" s="30"/>
    </row>
    <row r="22" spans="1:10" ht="15" customHeight="1">
      <c r="A22" s="22" t="s">
        <v>97</v>
      </c>
      <c r="B22" s="18">
        <v>200</v>
      </c>
      <c r="C22" s="18"/>
      <c r="D22" s="19">
        <v>0.3</v>
      </c>
      <c r="E22" s="19">
        <v>0.1</v>
      </c>
      <c r="F22" s="19">
        <v>10.199999999999999</v>
      </c>
      <c r="G22" s="19">
        <v>42.8</v>
      </c>
      <c r="H22" s="36"/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36"/>
    </row>
    <row r="24" spans="1:10" ht="15" customHeight="1">
      <c r="A24" s="26" t="s">
        <v>18</v>
      </c>
      <c r="B24" s="27">
        <f>B18+B19+B20+B21+B22+B23</f>
        <v>780</v>
      </c>
      <c r="C24" s="27"/>
      <c r="D24" s="28">
        <f>D18+D19+D20+D21+D22+D23</f>
        <v>34.370000000000005</v>
      </c>
      <c r="E24" s="28">
        <f>E18+E19+E20+E21+E22+E23</f>
        <v>18.290000000000003</v>
      </c>
      <c r="F24" s="28">
        <f>F18+F19+F20+F21+F22+F23</f>
        <v>109.07000000000001</v>
      </c>
      <c r="G24" s="28">
        <f>G18+G19+G20+G21+G22+G23</f>
        <v>737.7</v>
      </c>
      <c r="H24" s="31"/>
      <c r="I24" t="s">
        <v>25</v>
      </c>
      <c r="J24" s="32">
        <f>H24+H16</f>
        <v>0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17" t="s">
        <v>92</v>
      </c>
      <c r="B26" s="18">
        <v>200</v>
      </c>
      <c r="C26" s="108"/>
      <c r="D26" s="19">
        <v>5.5</v>
      </c>
      <c r="E26" s="19">
        <v>4.5</v>
      </c>
      <c r="F26" s="19">
        <v>17.899999999999999</v>
      </c>
      <c r="G26" s="19">
        <v>134.19999999999999</v>
      </c>
      <c r="H26" s="36"/>
    </row>
    <row r="27" spans="1:10" ht="15" customHeight="1">
      <c r="A27" s="24" t="s">
        <v>15</v>
      </c>
      <c r="B27" s="18">
        <v>200</v>
      </c>
      <c r="C27" s="18"/>
      <c r="D27" s="19">
        <v>3.5</v>
      </c>
      <c r="E27" s="19">
        <v>3.4</v>
      </c>
      <c r="F27" s="19">
        <v>22.3</v>
      </c>
      <c r="G27" s="19">
        <v>133.4</v>
      </c>
      <c r="H27" s="36"/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36"/>
    </row>
    <row r="29" spans="1:10" ht="15" customHeight="1">
      <c r="A29" s="22" t="s">
        <v>27</v>
      </c>
      <c r="B29" s="33">
        <v>180</v>
      </c>
      <c r="C29" s="33"/>
      <c r="D29" s="34">
        <v>0.7</v>
      </c>
      <c r="E29" s="34">
        <v>0.7</v>
      </c>
      <c r="F29" s="34">
        <v>17.600000000000001</v>
      </c>
      <c r="G29" s="34">
        <v>79.900000000000006</v>
      </c>
      <c r="H29" s="25"/>
    </row>
    <row r="30" spans="1:10" ht="15" customHeight="1">
      <c r="A30" s="22" t="s">
        <v>70</v>
      </c>
      <c r="B30" s="33">
        <v>200</v>
      </c>
      <c r="C30" s="18"/>
      <c r="D30" s="34">
        <v>0.6</v>
      </c>
      <c r="E30" s="34">
        <v>0.2</v>
      </c>
      <c r="F30" s="34">
        <v>30.4</v>
      </c>
      <c r="G30" s="34">
        <v>125.8</v>
      </c>
      <c r="H30" s="25"/>
    </row>
    <row r="31" spans="1:10" ht="15" customHeight="1">
      <c r="A31" s="26" t="s">
        <v>18</v>
      </c>
      <c r="B31" s="27">
        <f>B30+B29+B27+B26+60</f>
        <v>840</v>
      </c>
      <c r="C31" s="27"/>
      <c r="D31" s="28">
        <f>D26+D27+D28+D29+D30</f>
        <v>14.899999999999999</v>
      </c>
      <c r="E31" s="28">
        <f>E29+E28+E27+E26+E30</f>
        <v>9.2999999999999989</v>
      </c>
      <c r="F31" s="28">
        <f>F26+F27+F28+F29+F30</f>
        <v>117.70000000000002</v>
      </c>
      <c r="G31" s="28">
        <f>G26+G27+G28+G29+G30</f>
        <v>613.9</v>
      </c>
      <c r="H31" s="29"/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24" t="s">
        <v>93</v>
      </c>
      <c r="B33" s="18">
        <v>200</v>
      </c>
      <c r="C33" s="18"/>
      <c r="D33" s="19">
        <v>4.7</v>
      </c>
      <c r="E33" s="19">
        <v>5.7</v>
      </c>
      <c r="F33" s="19">
        <v>10.1</v>
      </c>
      <c r="G33" s="19">
        <v>110.4</v>
      </c>
      <c r="H33" s="36"/>
    </row>
    <row r="34" spans="1:10" ht="15" customHeight="1">
      <c r="A34" s="22" t="s">
        <v>94</v>
      </c>
      <c r="B34" s="18">
        <v>180</v>
      </c>
      <c r="C34" s="18"/>
      <c r="D34" s="19">
        <v>4.3</v>
      </c>
      <c r="E34" s="19">
        <v>5.8</v>
      </c>
      <c r="F34" s="19">
        <v>43.7</v>
      </c>
      <c r="G34" s="19">
        <v>244.2</v>
      </c>
      <c r="H34" s="36"/>
    </row>
    <row r="35" spans="1:10" ht="15" customHeight="1">
      <c r="A35" s="110" t="s">
        <v>95</v>
      </c>
      <c r="B35" s="18">
        <v>100</v>
      </c>
      <c r="C35" s="18"/>
      <c r="D35" s="19">
        <v>19.100000000000001</v>
      </c>
      <c r="E35" s="19">
        <v>4.3</v>
      </c>
      <c r="F35" s="19">
        <v>13.4</v>
      </c>
      <c r="G35" s="19">
        <v>168.6</v>
      </c>
      <c r="H35" s="36"/>
    </row>
    <row r="36" spans="1:10" ht="15" customHeight="1">
      <c r="A36" s="22" t="s">
        <v>96</v>
      </c>
      <c r="B36" s="18">
        <v>50</v>
      </c>
      <c r="C36" s="18"/>
      <c r="D36" s="19">
        <v>1.37</v>
      </c>
      <c r="E36" s="19">
        <v>1.89</v>
      </c>
      <c r="F36" s="19">
        <v>2.17</v>
      </c>
      <c r="G36" s="19">
        <v>31.1</v>
      </c>
      <c r="H36" s="30"/>
    </row>
    <row r="37" spans="1:10" ht="15" customHeight="1">
      <c r="A37" s="22" t="s">
        <v>98</v>
      </c>
      <c r="B37" s="18">
        <v>200</v>
      </c>
      <c r="C37" s="18"/>
      <c r="D37" s="19">
        <v>0.3</v>
      </c>
      <c r="E37" s="19">
        <v>0.1</v>
      </c>
      <c r="F37" s="19">
        <v>10.199999999999999</v>
      </c>
      <c r="G37" s="19">
        <v>42.8</v>
      </c>
      <c r="H37" s="36"/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36"/>
    </row>
    <row r="39" spans="1:10" ht="15" customHeight="1">
      <c r="A39" s="22"/>
      <c r="B39" s="18"/>
      <c r="C39" s="58"/>
      <c r="D39" s="19"/>
      <c r="E39" s="19"/>
      <c r="F39" s="19"/>
      <c r="G39" s="19"/>
      <c r="H39" s="30"/>
    </row>
    <row r="40" spans="1:10" ht="15" customHeight="1">
      <c r="A40" s="26" t="s">
        <v>18</v>
      </c>
      <c r="B40" s="27">
        <f>B33+B34+B35+B36+B37+B38+B39</f>
        <v>780</v>
      </c>
      <c r="C40" s="27"/>
      <c r="D40" s="28">
        <f>D33+D34+D35+D36+D37+D38+D39</f>
        <v>34.370000000000005</v>
      </c>
      <c r="E40" s="28">
        <f>E33+E34+E35+E36+E37+E38+E39</f>
        <v>18.290000000000003</v>
      </c>
      <c r="F40" s="28">
        <f>F33+F34+F35+F36+F37+F38+F39</f>
        <v>109.07000000000001</v>
      </c>
      <c r="G40" s="28">
        <f>G33+G34+G35+G36+G37+G38+G39</f>
        <v>737.7</v>
      </c>
      <c r="H40" s="31"/>
      <c r="I40" t="s">
        <v>25</v>
      </c>
      <c r="J40" s="32">
        <f>H31+H40</f>
        <v>0</v>
      </c>
    </row>
    <row r="41" spans="1:10" ht="15" customHeight="1">
      <c r="A41" s="147" t="s">
        <v>29</v>
      </c>
      <c r="B41" s="148"/>
      <c r="C41" s="148"/>
      <c r="D41" s="148"/>
      <c r="E41" s="148"/>
      <c r="F41" s="148"/>
      <c r="G41" s="148"/>
      <c r="H41" s="149"/>
    </row>
    <row r="42" spans="1:10" ht="15" customHeight="1">
      <c r="A42" s="24" t="s">
        <v>93</v>
      </c>
      <c r="B42" s="18">
        <v>200</v>
      </c>
      <c r="C42" s="18"/>
      <c r="D42" s="19">
        <v>4.7</v>
      </c>
      <c r="E42" s="19">
        <v>5.7</v>
      </c>
      <c r="F42" s="19">
        <v>10.1</v>
      </c>
      <c r="G42" s="19">
        <v>110.4</v>
      </c>
      <c r="H42" s="36"/>
    </row>
    <row r="43" spans="1:10" ht="15" customHeight="1">
      <c r="A43" s="22" t="s">
        <v>94</v>
      </c>
      <c r="B43" s="18">
        <v>180</v>
      </c>
      <c r="C43" s="18"/>
      <c r="D43" s="19">
        <v>4.3</v>
      </c>
      <c r="E43" s="19">
        <v>5.8</v>
      </c>
      <c r="F43" s="19">
        <v>43.7</v>
      </c>
      <c r="G43" s="19">
        <v>244.2</v>
      </c>
      <c r="H43" s="36"/>
    </row>
    <row r="44" spans="1:10" ht="15" customHeight="1">
      <c r="A44" s="110" t="s">
        <v>95</v>
      </c>
      <c r="B44" s="18">
        <v>100</v>
      </c>
      <c r="C44" s="18"/>
      <c r="D44" s="19">
        <v>19.100000000000001</v>
      </c>
      <c r="E44" s="19">
        <v>4.3</v>
      </c>
      <c r="F44" s="19">
        <v>13.4</v>
      </c>
      <c r="G44" s="19">
        <v>168.6</v>
      </c>
      <c r="H44" s="36"/>
    </row>
    <row r="45" spans="1:10" ht="15" customHeight="1">
      <c r="A45" s="22" t="s">
        <v>96</v>
      </c>
      <c r="B45" s="18">
        <v>50</v>
      </c>
      <c r="C45" s="18"/>
      <c r="D45" s="19">
        <v>1.37</v>
      </c>
      <c r="E45" s="19">
        <v>1.89</v>
      </c>
      <c r="F45" s="19">
        <v>2.17</v>
      </c>
      <c r="G45" s="19">
        <v>31.1</v>
      </c>
      <c r="H45" s="30"/>
    </row>
    <row r="46" spans="1:10" ht="15" customHeight="1">
      <c r="A46" s="21" t="s">
        <v>71</v>
      </c>
      <c r="B46" s="18">
        <v>200</v>
      </c>
      <c r="C46" s="18"/>
      <c r="D46" s="19">
        <v>0.2</v>
      </c>
      <c r="E46" s="19">
        <v>0</v>
      </c>
      <c r="F46" s="19">
        <v>6.4</v>
      </c>
      <c r="G46" s="19">
        <v>26.8</v>
      </c>
      <c r="H46" s="36"/>
    </row>
    <row r="47" spans="1:10" ht="15" customHeight="1">
      <c r="A47" s="22" t="s">
        <v>16</v>
      </c>
      <c r="B47" s="18">
        <v>50</v>
      </c>
      <c r="C47" s="18"/>
      <c r="D47" s="19">
        <v>4.5999999999999996</v>
      </c>
      <c r="E47" s="19">
        <v>0.5</v>
      </c>
      <c r="F47" s="19">
        <v>29.5</v>
      </c>
      <c r="G47" s="19">
        <v>140.6</v>
      </c>
      <c r="H47" s="36"/>
    </row>
    <row r="48" spans="1:10" ht="15" customHeight="1">
      <c r="A48" s="26" t="s">
        <v>18</v>
      </c>
      <c r="B48" s="27">
        <f>B42+B43+B44+B45+B46+B47</f>
        <v>780</v>
      </c>
      <c r="C48" s="27"/>
      <c r="D48" s="28">
        <f>D42+D43+D44+D45+D46+D47</f>
        <v>34.270000000000003</v>
      </c>
      <c r="E48" s="28">
        <f>E42+E43+E44+E45+E46+E47</f>
        <v>18.190000000000001</v>
      </c>
      <c r="F48" s="28">
        <f>F42+F43+F44+F45+F46+F47</f>
        <v>105.27000000000001</v>
      </c>
      <c r="G48" s="28">
        <f>G42+G43+G44+G45+G46+G47</f>
        <v>721.7</v>
      </c>
      <c r="H48" s="31"/>
    </row>
    <row r="49" spans="1:8" ht="15" customHeight="1">
      <c r="A49" s="147" t="s">
        <v>31</v>
      </c>
      <c r="B49" s="148"/>
      <c r="C49" s="148"/>
      <c r="D49" s="148"/>
      <c r="E49" s="148"/>
      <c r="F49" s="148"/>
      <c r="G49" s="148"/>
      <c r="H49" s="149"/>
    </row>
    <row r="50" spans="1:8" ht="15" customHeight="1">
      <c r="A50" s="24" t="s">
        <v>93</v>
      </c>
      <c r="B50" s="18">
        <v>200</v>
      </c>
      <c r="C50" s="18"/>
      <c r="D50" s="19">
        <v>4.7</v>
      </c>
      <c r="E50" s="19">
        <v>5.7</v>
      </c>
      <c r="F50" s="19">
        <v>10.1</v>
      </c>
      <c r="G50" s="19">
        <v>110.4</v>
      </c>
      <c r="H50" s="51">
        <v>7.82</v>
      </c>
    </row>
    <row r="51" spans="1:8" ht="15" customHeight="1">
      <c r="A51" s="22" t="s">
        <v>94</v>
      </c>
      <c r="B51" s="18">
        <v>180</v>
      </c>
      <c r="C51" s="18"/>
      <c r="D51" s="19">
        <v>4.3</v>
      </c>
      <c r="E51" s="19">
        <v>5.8</v>
      </c>
      <c r="F51" s="19">
        <v>43.7</v>
      </c>
      <c r="G51" s="19">
        <v>244.2</v>
      </c>
      <c r="H51" s="51">
        <v>16.170000000000002</v>
      </c>
    </row>
    <row r="52" spans="1:8" ht="15" customHeight="1">
      <c r="A52" s="110" t="s">
        <v>95</v>
      </c>
      <c r="B52" s="18">
        <v>100</v>
      </c>
      <c r="C52" s="18"/>
      <c r="D52" s="19">
        <v>19.100000000000001</v>
      </c>
      <c r="E52" s="19">
        <v>4.3</v>
      </c>
      <c r="F52" s="19">
        <v>13.4</v>
      </c>
      <c r="G52" s="19">
        <v>168.6</v>
      </c>
      <c r="H52" s="51">
        <v>42.87</v>
      </c>
    </row>
    <row r="53" spans="1:8" ht="15" customHeight="1">
      <c r="A53" s="22" t="s">
        <v>96</v>
      </c>
      <c r="B53" s="18">
        <v>50</v>
      </c>
      <c r="C53" s="18"/>
      <c r="D53" s="19">
        <v>1.37</v>
      </c>
      <c r="E53" s="19">
        <v>1.89</v>
      </c>
      <c r="F53" s="19">
        <v>2.17</v>
      </c>
      <c r="G53" s="19">
        <v>31.1</v>
      </c>
      <c r="H53" s="52">
        <v>2.87</v>
      </c>
    </row>
    <row r="54" spans="1:8" ht="15" customHeight="1">
      <c r="A54" s="21" t="s">
        <v>71</v>
      </c>
      <c r="B54" s="18">
        <v>200</v>
      </c>
      <c r="C54" s="18"/>
      <c r="D54" s="19">
        <v>0.2</v>
      </c>
      <c r="E54" s="19">
        <v>0</v>
      </c>
      <c r="F54" s="19">
        <v>6.4</v>
      </c>
      <c r="G54" s="19">
        <v>26.8</v>
      </c>
      <c r="H54" s="51">
        <v>1.58</v>
      </c>
    </row>
    <row r="55" spans="1:8" ht="15" customHeight="1">
      <c r="A55" s="22" t="s">
        <v>16</v>
      </c>
      <c r="B55" s="18">
        <v>50</v>
      </c>
      <c r="C55" s="18"/>
      <c r="D55" s="19">
        <v>4.5999999999999996</v>
      </c>
      <c r="E55" s="19">
        <v>0.5</v>
      </c>
      <c r="F55" s="19">
        <v>29.5</v>
      </c>
      <c r="G55" s="19">
        <v>140.6</v>
      </c>
      <c r="H55" s="51">
        <v>4.0999999999999996</v>
      </c>
    </row>
    <row r="56" spans="1:8" ht="15" customHeight="1">
      <c r="A56" s="26" t="s">
        <v>18</v>
      </c>
      <c r="B56" s="27">
        <f>SUM(B50:B55)</f>
        <v>780</v>
      </c>
      <c r="C56" s="27"/>
      <c r="D56" s="27">
        <f t="shared" ref="D56:H56" si="0">SUM(D50:D55)</f>
        <v>34.270000000000003</v>
      </c>
      <c r="E56" s="27">
        <f t="shared" si="0"/>
        <v>18.190000000000001</v>
      </c>
      <c r="F56" s="27">
        <f t="shared" si="0"/>
        <v>105.27000000000001</v>
      </c>
      <c r="G56" s="27">
        <f t="shared" si="0"/>
        <v>721.7</v>
      </c>
      <c r="H56" s="53">
        <f t="shared" si="0"/>
        <v>75.41</v>
      </c>
    </row>
    <row r="57" spans="1:8" ht="15" customHeight="1">
      <c r="A57" s="147" t="s">
        <v>32</v>
      </c>
      <c r="B57" s="148"/>
      <c r="C57" s="148"/>
      <c r="D57" s="148"/>
      <c r="E57" s="148"/>
      <c r="F57" s="148"/>
      <c r="G57" s="148"/>
      <c r="H57" s="149"/>
    </row>
    <row r="58" spans="1:8" ht="15" customHeight="1">
      <c r="A58" s="24" t="s">
        <v>93</v>
      </c>
      <c r="B58" s="18">
        <v>200</v>
      </c>
      <c r="C58" s="18"/>
      <c r="D58" s="19">
        <v>4.7</v>
      </c>
      <c r="E58" s="19">
        <v>5.7</v>
      </c>
      <c r="F58" s="19">
        <v>10.1</v>
      </c>
      <c r="G58" s="19">
        <v>110.4</v>
      </c>
      <c r="H58" s="51">
        <v>7.75</v>
      </c>
    </row>
    <row r="59" spans="1:8" ht="15" customHeight="1">
      <c r="A59" s="22" t="s">
        <v>94</v>
      </c>
      <c r="B59" s="18">
        <v>180</v>
      </c>
      <c r="C59" s="18"/>
      <c r="D59" s="19">
        <v>4.3</v>
      </c>
      <c r="E59" s="19">
        <v>5.8</v>
      </c>
      <c r="F59" s="19">
        <v>43.7</v>
      </c>
      <c r="G59" s="19">
        <v>244.2</v>
      </c>
      <c r="H59" s="51">
        <v>16.170000000000002</v>
      </c>
    </row>
    <row r="60" spans="1:8" ht="15" customHeight="1">
      <c r="A60" s="110" t="s">
        <v>95</v>
      </c>
      <c r="B60" s="18">
        <v>100</v>
      </c>
      <c r="C60" s="18"/>
      <c r="D60" s="19">
        <v>19.100000000000001</v>
      </c>
      <c r="E60" s="19">
        <v>4.3</v>
      </c>
      <c r="F60" s="19">
        <v>13.4</v>
      </c>
      <c r="G60" s="19">
        <v>168.6</v>
      </c>
      <c r="H60" s="51">
        <v>43.88</v>
      </c>
    </row>
    <row r="61" spans="1:8" ht="15" customHeight="1">
      <c r="A61" s="22" t="s">
        <v>96</v>
      </c>
      <c r="B61" s="18">
        <v>50</v>
      </c>
      <c r="C61" s="18"/>
      <c r="D61" s="19">
        <v>1.37</v>
      </c>
      <c r="E61" s="19">
        <v>1.89</v>
      </c>
      <c r="F61" s="19">
        <v>2.17</v>
      </c>
      <c r="G61" s="19">
        <v>31.1</v>
      </c>
      <c r="H61" s="52">
        <v>2.87</v>
      </c>
    </row>
    <row r="62" spans="1:8" ht="15" customHeight="1">
      <c r="A62" s="22" t="s">
        <v>98</v>
      </c>
      <c r="B62" s="18">
        <v>200</v>
      </c>
      <c r="C62" s="18"/>
      <c r="D62" s="19">
        <v>0.3</v>
      </c>
      <c r="E62" s="19">
        <v>0.1</v>
      </c>
      <c r="F62" s="19">
        <v>10.199999999999999</v>
      </c>
      <c r="G62" s="19">
        <v>42.8</v>
      </c>
      <c r="H62" s="51">
        <v>15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51">
        <v>4.0999999999999996</v>
      </c>
    </row>
    <row r="64" spans="1:8" ht="15" customHeight="1">
      <c r="A64" s="37" t="s">
        <v>99</v>
      </c>
      <c r="B64" s="38">
        <v>80</v>
      </c>
      <c r="C64" s="38"/>
      <c r="D64" s="39">
        <v>1.31</v>
      </c>
      <c r="E64" s="39">
        <v>8.07</v>
      </c>
      <c r="F64" s="39">
        <v>7.71</v>
      </c>
      <c r="G64" s="39">
        <v>108.7</v>
      </c>
      <c r="H64" s="54">
        <v>7</v>
      </c>
    </row>
    <row r="65" spans="1:9" ht="15" customHeight="1">
      <c r="A65" s="37" t="s">
        <v>100</v>
      </c>
      <c r="B65" s="38">
        <v>60</v>
      </c>
      <c r="C65" s="38"/>
      <c r="D65" s="39">
        <v>4.84</v>
      </c>
      <c r="E65" s="39">
        <v>2.73</v>
      </c>
      <c r="F65" s="39">
        <v>32.229999999999997</v>
      </c>
      <c r="G65" s="39">
        <v>172.9</v>
      </c>
      <c r="H65" s="54">
        <v>7</v>
      </c>
    </row>
    <row r="66" spans="1:9" ht="15" customHeight="1" thickBot="1">
      <c r="A66" s="41" t="s">
        <v>18</v>
      </c>
      <c r="B66" s="42">
        <f>B58+B59+B60+B61+B62+B63+B64+B65</f>
        <v>920</v>
      </c>
      <c r="C66" s="42"/>
      <c r="D66" s="43">
        <f>D58+D59+D60+D61+D62+D63+D64+D65</f>
        <v>40.52000000000001</v>
      </c>
      <c r="E66" s="43">
        <f>E58+E59+E60+E61+E62+E63+E64+E65</f>
        <v>29.090000000000003</v>
      </c>
      <c r="F66" s="43">
        <f>F58+F59+F60+F62+F61+$C63+F63+F64+F65</f>
        <v>149.01</v>
      </c>
      <c r="G66" s="43">
        <f>G58+G59+G60+G61+G62+G63+G64+G65</f>
        <v>1019.3000000000001</v>
      </c>
      <c r="H66" s="55">
        <f>H58+H59+H60+H61+H62+H63+H64+H65</f>
        <v>103.77000000000001</v>
      </c>
    </row>
    <row r="67" spans="1:9" hidden="1"/>
    <row r="68" spans="1:9" hidden="1">
      <c r="A68" s="160" t="s">
        <v>101</v>
      </c>
      <c r="B68" s="161"/>
      <c r="C68" s="161"/>
      <c r="D68" s="161"/>
      <c r="E68" s="161"/>
      <c r="F68" s="161"/>
      <c r="G68" s="161"/>
      <c r="H68" s="162"/>
    </row>
    <row r="69" spans="1:9" hidden="1">
      <c r="A69" s="17" t="s">
        <v>92</v>
      </c>
      <c r="B69" s="18">
        <v>200</v>
      </c>
      <c r="C69" s="108"/>
      <c r="D69" s="19">
        <v>5.49</v>
      </c>
      <c r="E69" s="19">
        <v>4.54</v>
      </c>
      <c r="F69" s="19">
        <v>16.399999999999999</v>
      </c>
      <c r="G69" s="19">
        <v>128.30000000000001</v>
      </c>
      <c r="H69" s="20">
        <v>11.52</v>
      </c>
      <c r="I69" t="s">
        <v>35</v>
      </c>
    </row>
    <row r="70" spans="1:9" hidden="1">
      <c r="A70" s="22" t="s">
        <v>56</v>
      </c>
      <c r="B70" s="18">
        <v>200</v>
      </c>
      <c r="C70" s="18"/>
      <c r="D70" s="19">
        <v>0.19</v>
      </c>
      <c r="E70" s="19">
        <v>0.04</v>
      </c>
      <c r="F70" s="19">
        <v>0.06</v>
      </c>
      <c r="G70" s="19">
        <v>1.4</v>
      </c>
      <c r="H70" s="20">
        <v>0.99</v>
      </c>
    </row>
    <row r="71" spans="1:9" hidden="1">
      <c r="A71" s="21" t="s">
        <v>42</v>
      </c>
      <c r="B71" s="45">
        <v>60</v>
      </c>
      <c r="C71" s="45"/>
      <c r="D71" s="46">
        <v>3.96</v>
      </c>
      <c r="E71" s="46">
        <v>0.72</v>
      </c>
      <c r="F71" s="46">
        <v>20.04</v>
      </c>
      <c r="G71" s="46">
        <v>102.5</v>
      </c>
      <c r="H71" s="25">
        <v>6.32</v>
      </c>
    </row>
    <row r="72" spans="1:9" hidden="1">
      <c r="A72" s="22" t="s">
        <v>102</v>
      </c>
      <c r="B72" s="18">
        <v>150</v>
      </c>
      <c r="C72" s="33"/>
      <c r="D72" s="34">
        <v>0.6</v>
      </c>
      <c r="E72" s="34">
        <v>0.5</v>
      </c>
      <c r="F72" s="34">
        <v>11.5</v>
      </c>
      <c r="G72" s="34">
        <v>68.3</v>
      </c>
      <c r="H72" s="25">
        <v>34.5</v>
      </c>
    </row>
    <row r="73" spans="1:9" hidden="1">
      <c r="A73" s="26" t="s">
        <v>18</v>
      </c>
      <c r="B73" s="27">
        <f>B69+B70+B71+B72</f>
        <v>610</v>
      </c>
      <c r="C73" s="27"/>
      <c r="D73" s="28">
        <f>D69+D70+D71+D72</f>
        <v>10.24</v>
      </c>
      <c r="E73" s="28">
        <f>E69+E70+E71+E72</f>
        <v>5.8</v>
      </c>
      <c r="F73" s="28">
        <f>F69+F70+F71+F72</f>
        <v>48</v>
      </c>
      <c r="G73" s="28">
        <f>G69+G70+G71+G72</f>
        <v>300.5</v>
      </c>
      <c r="H73" s="29">
        <f>H69+H70+H71+H72</f>
        <v>53.33</v>
      </c>
    </row>
    <row r="74" spans="1:9" hidden="1">
      <c r="A74" s="147" t="s">
        <v>39</v>
      </c>
      <c r="B74" s="148"/>
      <c r="C74" s="148"/>
      <c r="D74" s="148"/>
      <c r="E74" s="148"/>
      <c r="F74" s="148"/>
      <c r="G74" s="148"/>
      <c r="H74" s="149"/>
    </row>
    <row r="75" spans="1:9" hidden="1">
      <c r="A75" s="24" t="s">
        <v>93</v>
      </c>
      <c r="B75" s="18">
        <v>200</v>
      </c>
      <c r="C75" s="18"/>
      <c r="D75" s="19">
        <v>4.71</v>
      </c>
      <c r="E75" s="19">
        <v>5.66</v>
      </c>
      <c r="F75" s="19">
        <v>8.32</v>
      </c>
      <c r="G75" s="19">
        <v>103.1</v>
      </c>
      <c r="H75" s="20">
        <v>7.57</v>
      </c>
      <c r="I75" t="s">
        <v>35</v>
      </c>
    </row>
    <row r="76" spans="1:9" hidden="1">
      <c r="A76" s="22" t="s">
        <v>103</v>
      </c>
      <c r="B76" s="18">
        <v>180</v>
      </c>
      <c r="C76" s="18"/>
      <c r="D76" s="19">
        <v>5.31</v>
      </c>
      <c r="E76" s="19">
        <v>6.32</v>
      </c>
      <c r="F76" s="19">
        <v>36.6</v>
      </c>
      <c r="G76" s="19">
        <v>224.5</v>
      </c>
      <c r="H76" s="20">
        <v>7.38</v>
      </c>
    </row>
    <row r="77" spans="1:9" hidden="1">
      <c r="A77" s="110" t="s">
        <v>95</v>
      </c>
      <c r="B77" s="18">
        <v>100</v>
      </c>
      <c r="C77" s="18"/>
      <c r="D77" s="19">
        <v>19.100000000000001</v>
      </c>
      <c r="E77" s="19">
        <v>4.3</v>
      </c>
      <c r="F77" s="19">
        <v>13.4</v>
      </c>
      <c r="G77" s="19">
        <v>168.6</v>
      </c>
      <c r="H77" s="20">
        <v>46.07</v>
      </c>
      <c r="I77" t="s">
        <v>40</v>
      </c>
    </row>
    <row r="78" spans="1:9" hidden="1">
      <c r="A78" s="22" t="s">
        <v>96</v>
      </c>
      <c r="B78" s="18">
        <v>50</v>
      </c>
      <c r="C78" s="18"/>
      <c r="D78" s="19">
        <v>1.37</v>
      </c>
      <c r="E78" s="19">
        <v>1.89</v>
      </c>
      <c r="F78" s="19">
        <v>2.17</v>
      </c>
      <c r="G78" s="19">
        <v>31.1</v>
      </c>
      <c r="H78" s="30">
        <v>1.7</v>
      </c>
    </row>
    <row r="79" spans="1:9" hidden="1">
      <c r="A79" s="22" t="s">
        <v>104</v>
      </c>
      <c r="B79" s="18">
        <v>200</v>
      </c>
      <c r="C79" s="18"/>
      <c r="D79" s="19">
        <v>0.3</v>
      </c>
      <c r="E79" s="19">
        <v>7.0000000000000007E-2</v>
      </c>
      <c r="F79" s="19">
        <v>3.87</v>
      </c>
      <c r="G79" s="19">
        <v>17.399999999999999</v>
      </c>
      <c r="H79" s="20">
        <v>7.84</v>
      </c>
    </row>
    <row r="80" spans="1:9" hidden="1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>
        <v>6.32</v>
      </c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6" t="s">
        <v>18</v>
      </c>
      <c r="B82" s="27">
        <f>B75+B76+B77+B78+B79+B80+B81</f>
        <v>790</v>
      </c>
      <c r="C82" s="27"/>
      <c r="D82" s="28">
        <f>D75+D76+D77+D78+D79+D80+D81</f>
        <v>34.75</v>
      </c>
      <c r="E82" s="28">
        <f>E75+E76+E77+E78+E79+E80+E81</f>
        <v>18.96</v>
      </c>
      <c r="F82" s="28">
        <f>F75+F76+F77+F78+F79+F80+F81</f>
        <v>84.4</v>
      </c>
      <c r="G82" s="28">
        <f>G75+G76+G77+G78+G79+G80+G81</f>
        <v>647.20000000000005</v>
      </c>
      <c r="H82" s="31">
        <f>H75+H76+H77+H78+H79+H80+H81</f>
        <v>76.88</v>
      </c>
      <c r="I82" t="s">
        <v>25</v>
      </c>
      <c r="J82" s="32">
        <f>H82+H73</f>
        <v>130.20999999999998</v>
      </c>
    </row>
    <row r="83" spans="1:10">
      <c r="A83" s="160" t="s">
        <v>105</v>
      </c>
      <c r="B83" s="161"/>
      <c r="C83" s="161"/>
      <c r="D83" s="161"/>
      <c r="E83" s="161"/>
      <c r="F83" s="161"/>
      <c r="G83" s="161"/>
      <c r="H83" s="162"/>
    </row>
    <row r="84" spans="1:10">
      <c r="A84" s="17" t="s">
        <v>92</v>
      </c>
      <c r="B84" s="18">
        <v>200</v>
      </c>
      <c r="C84" s="108"/>
      <c r="D84" s="19">
        <v>5.49</v>
      </c>
      <c r="E84" s="19">
        <v>4.54</v>
      </c>
      <c r="F84" s="19">
        <v>16.399999999999999</v>
      </c>
      <c r="G84" s="19">
        <v>128.30000000000001</v>
      </c>
      <c r="H84" s="36"/>
      <c r="I84" t="s">
        <v>35</v>
      </c>
    </row>
    <row r="85" spans="1:10">
      <c r="A85" s="22" t="s">
        <v>56</v>
      </c>
      <c r="B85" s="18">
        <v>200</v>
      </c>
      <c r="C85" s="18"/>
      <c r="D85" s="19">
        <v>0.19</v>
      </c>
      <c r="E85" s="19">
        <v>0.04</v>
      </c>
      <c r="F85" s="19">
        <v>0.06</v>
      </c>
      <c r="G85" s="19">
        <v>1.4</v>
      </c>
      <c r="H85" s="36"/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104"/>
    </row>
    <row r="87" spans="1:10">
      <c r="A87" s="22" t="s">
        <v>27</v>
      </c>
      <c r="B87" s="33">
        <v>180</v>
      </c>
      <c r="C87" s="18"/>
      <c r="D87" s="34">
        <v>0.7</v>
      </c>
      <c r="E87" s="34">
        <v>0.7</v>
      </c>
      <c r="F87" s="34">
        <v>17.600000000000001</v>
      </c>
      <c r="G87" s="34">
        <v>79.900000000000006</v>
      </c>
      <c r="H87" s="25"/>
    </row>
    <row r="88" spans="1:10">
      <c r="A88" s="22" t="s">
        <v>44</v>
      </c>
      <c r="B88" s="18">
        <v>55</v>
      </c>
      <c r="C88" s="33"/>
      <c r="D88" s="34">
        <v>2.34</v>
      </c>
      <c r="E88" s="34">
        <v>3.3</v>
      </c>
      <c r="F88" s="34">
        <v>43.19</v>
      </c>
      <c r="G88" s="34">
        <v>211.75</v>
      </c>
      <c r="H88" s="104"/>
    </row>
    <row r="89" spans="1:10">
      <c r="A89" s="26" t="s">
        <v>18</v>
      </c>
      <c r="B89" s="27">
        <f>B84+B85+B86+B87+B88+C91</f>
        <v>695</v>
      </c>
      <c r="C89" s="27"/>
      <c r="D89" s="28">
        <f>D84+D85+D86+D87+D88</f>
        <v>12.68</v>
      </c>
      <c r="E89" s="28">
        <f>E84+E85+E86+E87+E88</f>
        <v>9.3000000000000007</v>
      </c>
      <c r="F89" s="28">
        <f>F84+F85+F86+F87+F88</f>
        <v>97.289999999999992</v>
      </c>
      <c r="G89" s="28">
        <f>G84+G85+G86+G87+G88</f>
        <v>523.85</v>
      </c>
      <c r="H89" s="29"/>
    </row>
    <row r="90" spans="1:10">
      <c r="A90" s="147" t="s">
        <v>39</v>
      </c>
      <c r="B90" s="148"/>
      <c r="C90" s="148"/>
      <c r="D90" s="148"/>
      <c r="E90" s="148"/>
      <c r="F90" s="148"/>
      <c r="G90" s="148"/>
      <c r="H90" s="149"/>
    </row>
    <row r="91" spans="1:10">
      <c r="A91" s="24" t="s">
        <v>93</v>
      </c>
      <c r="B91" s="18">
        <v>200</v>
      </c>
      <c r="C91" s="18"/>
      <c r="D91" s="19">
        <v>4.71</v>
      </c>
      <c r="E91" s="19">
        <v>5.66</v>
      </c>
      <c r="F91" s="19">
        <v>8.32</v>
      </c>
      <c r="G91" s="19">
        <v>103.1</v>
      </c>
      <c r="H91" s="36"/>
      <c r="I91" t="s">
        <v>35</v>
      </c>
    </row>
    <row r="92" spans="1:10">
      <c r="A92" s="22" t="s">
        <v>103</v>
      </c>
      <c r="B92" s="18">
        <v>180</v>
      </c>
      <c r="C92" s="18"/>
      <c r="D92" s="19">
        <v>5.31</v>
      </c>
      <c r="E92" s="19">
        <v>6.32</v>
      </c>
      <c r="F92" s="19">
        <v>36.6</v>
      </c>
      <c r="G92" s="19">
        <v>224.5</v>
      </c>
      <c r="H92" s="36"/>
    </row>
    <row r="93" spans="1:10">
      <c r="A93" s="110" t="s">
        <v>95</v>
      </c>
      <c r="B93" s="18">
        <v>100</v>
      </c>
      <c r="C93" s="18"/>
      <c r="D93" s="19">
        <v>19.100000000000001</v>
      </c>
      <c r="E93" s="19">
        <v>4.3</v>
      </c>
      <c r="F93" s="19">
        <v>13.4</v>
      </c>
      <c r="G93" s="19">
        <v>168.6</v>
      </c>
      <c r="H93" s="36"/>
      <c r="I93" t="s">
        <v>40</v>
      </c>
    </row>
    <row r="94" spans="1:10">
      <c r="A94" s="22" t="s">
        <v>96</v>
      </c>
      <c r="B94" s="18">
        <v>50</v>
      </c>
      <c r="C94" s="18"/>
      <c r="D94" s="19">
        <v>1.37</v>
      </c>
      <c r="E94" s="19">
        <v>1.89</v>
      </c>
      <c r="F94" s="19">
        <v>2.17</v>
      </c>
      <c r="G94" s="19">
        <v>31.1</v>
      </c>
      <c r="H94" s="30"/>
    </row>
    <row r="95" spans="1:10">
      <c r="A95" s="22" t="s">
        <v>104</v>
      </c>
      <c r="B95" s="18">
        <v>200</v>
      </c>
      <c r="C95" s="18"/>
      <c r="D95" s="19">
        <v>0.3</v>
      </c>
      <c r="E95" s="19">
        <v>7.0000000000000007E-2</v>
      </c>
      <c r="F95" s="19">
        <v>3.87</v>
      </c>
      <c r="G95" s="19">
        <v>17.399999999999999</v>
      </c>
      <c r="H95" s="36"/>
    </row>
    <row r="96" spans="1:10">
      <c r="A96" s="21" t="s">
        <v>42</v>
      </c>
      <c r="B96" s="45">
        <v>60</v>
      </c>
      <c r="C96" s="45"/>
      <c r="D96" s="46">
        <v>3.96</v>
      </c>
      <c r="E96" s="46">
        <v>0.72</v>
      </c>
      <c r="F96" s="46">
        <v>20.04</v>
      </c>
      <c r="G96" s="46">
        <v>102.5</v>
      </c>
      <c r="H96" s="104"/>
    </row>
    <row r="97" spans="1:10">
      <c r="A97" s="24"/>
      <c r="B97" s="18"/>
      <c r="C97" s="18"/>
      <c r="D97" s="19"/>
      <c r="E97" s="19"/>
      <c r="F97" s="19"/>
      <c r="G97" s="19"/>
      <c r="H97" s="36"/>
    </row>
    <row r="98" spans="1:10">
      <c r="A98" s="26" t="s">
        <v>18</v>
      </c>
      <c r="B98" s="27">
        <f>B91+B92+B93+B94+B95+B96+B97</f>
        <v>790</v>
      </c>
      <c r="C98" s="27"/>
      <c r="D98" s="28">
        <f>D91+D92+D93+D94+D95+D96+D97</f>
        <v>34.75</v>
      </c>
      <c r="E98" s="28">
        <f>E91+E92+E93+E94+E95+E96+E97</f>
        <v>18.96</v>
      </c>
      <c r="F98" s="28">
        <f>F91+F92+F93+F94+F95+F96+F97</f>
        <v>84.4</v>
      </c>
      <c r="G98" s="28">
        <f>G91+G92+G93+G94+G95+G96+G97</f>
        <v>647.20000000000005</v>
      </c>
      <c r="H98" s="31"/>
      <c r="I98" t="s">
        <v>25</v>
      </c>
      <c r="J98" s="32">
        <f>H98+H89</f>
        <v>0</v>
      </c>
    </row>
    <row r="100" spans="1:10">
      <c r="A100" s="61" t="s">
        <v>58</v>
      </c>
      <c r="B100" s="62"/>
      <c r="C100" s="63"/>
      <c r="D100" s="3" t="s">
        <v>59</v>
      </c>
    </row>
  </sheetData>
  <mergeCells count="17">
    <mergeCell ref="A57:H57"/>
    <mergeCell ref="A68:H68"/>
    <mergeCell ref="A74:H74"/>
    <mergeCell ref="A83:H83"/>
    <mergeCell ref="A90:H90"/>
    <mergeCell ref="A10:H10"/>
    <mergeCell ref="A17:H17"/>
    <mergeCell ref="A25:H25"/>
    <mergeCell ref="A32:H32"/>
    <mergeCell ref="A41:H41"/>
    <mergeCell ref="A49:H49"/>
    <mergeCell ref="A6:D6"/>
    <mergeCell ref="A8:A9"/>
    <mergeCell ref="B8:B9"/>
    <mergeCell ref="D8:F8"/>
    <mergeCell ref="G8:G9"/>
    <mergeCell ref="H8:H9"/>
  </mergeCells>
  <pageMargins left="0.39370078740157483" right="0.39370078740157483" top="0.39370078740157483" bottom="0.39370078740157483" header="0" footer="0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opLeftCell="A16" workbookViewId="0">
      <selection activeCell="H47" sqref="H47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.5703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4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4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5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24" t="s">
        <v>47</v>
      </c>
      <c r="B11" s="18">
        <v>200</v>
      </c>
      <c r="C11" s="18"/>
      <c r="D11" s="19">
        <v>5.9</v>
      </c>
      <c r="E11" s="19">
        <v>5.8</v>
      </c>
      <c r="F11" s="19">
        <v>33</v>
      </c>
      <c r="G11" s="19">
        <v>207.8</v>
      </c>
      <c r="H11" s="20">
        <v>13.99</v>
      </c>
    </row>
    <row r="12" spans="1:8" ht="15" customHeight="1">
      <c r="A12" s="24" t="s">
        <v>48</v>
      </c>
      <c r="B12" s="18">
        <v>200</v>
      </c>
      <c r="C12" s="18"/>
      <c r="D12" s="19">
        <v>4.7</v>
      </c>
      <c r="E12" s="19">
        <v>3.5</v>
      </c>
      <c r="F12" s="19">
        <v>12.5</v>
      </c>
      <c r="G12" s="19">
        <v>100.4</v>
      </c>
      <c r="H12" s="20">
        <v>14.29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>
        <v>4.0999999999999996</v>
      </c>
    </row>
    <row r="14" spans="1:8" ht="15" customHeight="1">
      <c r="A14" s="22"/>
      <c r="B14" s="18"/>
      <c r="C14" s="18"/>
      <c r="D14" s="19"/>
      <c r="E14" s="19"/>
      <c r="F14" s="19"/>
      <c r="G14" s="19"/>
      <c r="H14" s="20"/>
    </row>
    <row r="15" spans="1:8" ht="15" customHeight="1">
      <c r="A15" s="24" t="s">
        <v>49</v>
      </c>
      <c r="B15" s="45">
        <v>230</v>
      </c>
      <c r="C15" s="18"/>
      <c r="D15" s="19">
        <v>1.4</v>
      </c>
      <c r="E15" s="19">
        <v>0.3</v>
      </c>
      <c r="F15" s="19">
        <v>12.2</v>
      </c>
      <c r="G15" s="19">
        <v>56.7</v>
      </c>
      <c r="H15" s="20">
        <v>55.2</v>
      </c>
    </row>
    <row r="16" spans="1:8" ht="15" customHeight="1">
      <c r="A16" s="22"/>
      <c r="B16" s="18"/>
      <c r="C16" s="18"/>
      <c r="D16" s="19"/>
      <c r="E16" s="19"/>
      <c r="F16" s="19"/>
      <c r="G16" s="19"/>
      <c r="H16" s="20"/>
    </row>
    <row r="17" spans="1:10" ht="15" customHeight="1">
      <c r="A17" s="26" t="s">
        <v>18</v>
      </c>
      <c r="B17" s="27">
        <f>SUM(B11:B15)</f>
        <v>680</v>
      </c>
      <c r="C17" s="27"/>
      <c r="D17" s="28">
        <f>SUM(D11:D14)+D15</f>
        <v>16.600000000000001</v>
      </c>
      <c r="E17" s="28">
        <f>SUM(E11:E14)+E15</f>
        <v>10.100000000000001</v>
      </c>
      <c r="F17" s="28">
        <f>SUM(F11:F14)+F15</f>
        <v>87.2</v>
      </c>
      <c r="G17" s="28">
        <f>SUM(G11:G14)+G15</f>
        <v>505.50000000000006</v>
      </c>
      <c r="H17" s="29">
        <f>SUM(H11:H14)+H15</f>
        <v>87.580000000000013</v>
      </c>
    </row>
    <row r="18" spans="1:10" ht="15" customHeight="1">
      <c r="A18" s="147" t="s">
        <v>19</v>
      </c>
      <c r="B18" s="148"/>
      <c r="C18" s="148"/>
      <c r="D18" s="148"/>
      <c r="E18" s="148"/>
      <c r="F18" s="148"/>
      <c r="G18" s="148"/>
      <c r="H18" s="149"/>
    </row>
    <row r="19" spans="1:10" ht="15" customHeight="1">
      <c r="A19" s="24" t="s">
        <v>50</v>
      </c>
      <c r="B19" s="18">
        <v>200</v>
      </c>
      <c r="C19" s="18"/>
      <c r="D19" s="19">
        <v>5.9</v>
      </c>
      <c r="E19" s="19">
        <v>6.8</v>
      </c>
      <c r="F19" s="19">
        <v>12.5</v>
      </c>
      <c r="G19" s="19">
        <v>134.6</v>
      </c>
      <c r="H19" s="20">
        <v>23.09</v>
      </c>
    </row>
    <row r="20" spans="1:10" ht="15" customHeight="1">
      <c r="A20" s="22" t="s">
        <v>51</v>
      </c>
      <c r="B20" s="18">
        <v>180</v>
      </c>
      <c r="C20" s="18"/>
      <c r="D20" s="19">
        <v>6.4</v>
      </c>
      <c r="E20" s="19">
        <v>5.9</v>
      </c>
      <c r="F20" s="19">
        <v>39.4</v>
      </c>
      <c r="G20" s="19">
        <v>236.2</v>
      </c>
      <c r="H20" s="20">
        <v>10.6</v>
      </c>
    </row>
    <row r="21" spans="1:10" ht="15" customHeight="1">
      <c r="A21" s="22" t="s">
        <v>52</v>
      </c>
      <c r="B21" s="18">
        <v>100</v>
      </c>
      <c r="C21" s="18"/>
      <c r="D21" s="19">
        <v>19.100000000000001</v>
      </c>
      <c r="E21" s="19">
        <v>4.3</v>
      </c>
      <c r="F21" s="19">
        <v>13.4</v>
      </c>
      <c r="G21" s="19">
        <v>168.6</v>
      </c>
      <c r="H21" s="20">
        <v>43.88</v>
      </c>
    </row>
    <row r="22" spans="1:10" ht="15" customHeight="1">
      <c r="A22" s="22" t="s">
        <v>23</v>
      </c>
      <c r="B22" s="18">
        <v>50</v>
      </c>
      <c r="C22" s="18"/>
      <c r="D22" s="19">
        <v>1.6</v>
      </c>
      <c r="E22" s="19">
        <v>1.2</v>
      </c>
      <c r="F22" s="19">
        <v>4.5</v>
      </c>
      <c r="G22" s="19">
        <v>35.299999999999997</v>
      </c>
      <c r="H22" s="20">
        <v>5.31</v>
      </c>
    </row>
    <row r="23" spans="1:10" ht="15" customHeight="1">
      <c r="A23" s="22" t="s">
        <v>30</v>
      </c>
      <c r="B23" s="18">
        <v>200</v>
      </c>
      <c r="C23" s="18"/>
      <c r="D23" s="19">
        <v>0.2</v>
      </c>
      <c r="E23" s="19">
        <v>0</v>
      </c>
      <c r="F23" s="19">
        <v>6.4</v>
      </c>
      <c r="G23" s="19">
        <v>26.8</v>
      </c>
      <c r="H23" s="20">
        <v>1.38</v>
      </c>
      <c r="J23">
        <f>J27</f>
        <v>0</v>
      </c>
    </row>
    <row r="24" spans="1:10" ht="15" customHeight="1">
      <c r="A24" s="22" t="s">
        <v>16</v>
      </c>
      <c r="B24" s="18">
        <v>50</v>
      </c>
      <c r="C24" s="18"/>
      <c r="D24" s="19">
        <v>4.5999999999999996</v>
      </c>
      <c r="E24" s="19">
        <v>0.5</v>
      </c>
      <c r="F24" s="19">
        <v>29.5</v>
      </c>
      <c r="G24" s="19">
        <v>140.6</v>
      </c>
      <c r="H24" s="20">
        <v>4.0999999999999996</v>
      </c>
    </row>
    <row r="25" spans="1:10" ht="15" customHeight="1">
      <c r="A25" s="26" t="s">
        <v>18</v>
      </c>
      <c r="B25" s="27">
        <f>SUM(B19:B24)</f>
        <v>780</v>
      </c>
      <c r="C25" s="27"/>
      <c r="D25" s="27">
        <f>SUM(D19:D24)</f>
        <v>37.800000000000004</v>
      </c>
      <c r="E25" s="27">
        <f>SUM(E19:E24)</f>
        <v>18.7</v>
      </c>
      <c r="F25" s="27">
        <f>SUM(F19:F24)</f>
        <v>105.7</v>
      </c>
      <c r="G25" s="27">
        <f>SUM(G19:G24)</f>
        <v>742.09999999999991</v>
      </c>
      <c r="H25" s="35">
        <f>SUM(H19:H24)</f>
        <v>88.359999999999985</v>
      </c>
      <c r="I25" t="s">
        <v>25</v>
      </c>
      <c r="J25" s="32">
        <f>H17+H25</f>
        <v>175.94</v>
      </c>
    </row>
    <row r="26" spans="1:10" ht="15" customHeight="1">
      <c r="A26" s="160" t="s">
        <v>26</v>
      </c>
      <c r="B26" s="161"/>
      <c r="C26" s="161"/>
      <c r="D26" s="161"/>
      <c r="E26" s="161"/>
      <c r="F26" s="161"/>
      <c r="G26" s="161"/>
      <c r="H26" s="162"/>
    </row>
    <row r="27" spans="1:10" ht="15" customHeight="1">
      <c r="A27" s="24" t="s">
        <v>47</v>
      </c>
      <c r="B27" s="18">
        <v>200</v>
      </c>
      <c r="C27" s="18"/>
      <c r="D27" s="19">
        <v>5.9</v>
      </c>
      <c r="E27" s="19">
        <v>5.8</v>
      </c>
      <c r="F27" s="19">
        <v>33</v>
      </c>
      <c r="G27" s="19">
        <v>207.8</v>
      </c>
      <c r="H27" s="20">
        <v>13.99</v>
      </c>
    </row>
    <row r="28" spans="1:10" ht="15" customHeight="1">
      <c r="A28" s="24" t="s">
        <v>48</v>
      </c>
      <c r="B28" s="18">
        <v>200</v>
      </c>
      <c r="C28" s="18"/>
      <c r="D28" s="19">
        <v>4.7</v>
      </c>
      <c r="E28" s="19">
        <v>3.5</v>
      </c>
      <c r="F28" s="19">
        <v>12.5</v>
      </c>
      <c r="G28" s="19">
        <v>100.4</v>
      </c>
      <c r="H28" s="20">
        <v>14.29</v>
      </c>
    </row>
    <row r="29" spans="1:10" ht="15" customHeight="1">
      <c r="A29" s="22" t="s">
        <v>16</v>
      </c>
      <c r="B29" s="18">
        <v>50</v>
      </c>
      <c r="C29" s="18"/>
      <c r="D29" s="19">
        <v>4.5999999999999996</v>
      </c>
      <c r="E29" s="19">
        <v>0.5</v>
      </c>
      <c r="F29" s="19">
        <v>29.5</v>
      </c>
      <c r="G29" s="19">
        <v>140.6</v>
      </c>
      <c r="H29" s="20">
        <v>4.0999999999999996</v>
      </c>
    </row>
    <row r="30" spans="1:10" ht="15" customHeight="1">
      <c r="A30" s="24" t="s">
        <v>49</v>
      </c>
      <c r="B30" s="45">
        <v>230</v>
      </c>
      <c r="C30" s="18"/>
      <c r="D30" s="19">
        <v>1.4</v>
      </c>
      <c r="E30" s="19">
        <v>0.3</v>
      </c>
      <c r="F30" s="19">
        <v>12.2</v>
      </c>
      <c r="G30" s="19">
        <v>56.7</v>
      </c>
      <c r="H30" s="20">
        <v>55.2</v>
      </c>
    </row>
    <row r="31" spans="1:10" ht="15" customHeight="1">
      <c r="A31" s="22" t="s">
        <v>53</v>
      </c>
      <c r="B31" s="18">
        <v>40</v>
      </c>
      <c r="C31" s="58"/>
      <c r="D31" s="19">
        <v>2.2000000000000002</v>
      </c>
      <c r="E31" s="19">
        <v>2.6</v>
      </c>
      <c r="F31" s="19">
        <v>13.96</v>
      </c>
      <c r="G31" s="19">
        <v>84.36</v>
      </c>
      <c r="H31" s="30">
        <v>20</v>
      </c>
    </row>
    <row r="32" spans="1:10" ht="15" customHeight="1">
      <c r="A32" s="24"/>
      <c r="B32" s="45"/>
      <c r="C32" s="18"/>
      <c r="D32" s="19"/>
      <c r="E32" s="19"/>
      <c r="F32" s="19"/>
      <c r="G32" s="19"/>
      <c r="H32" s="20"/>
    </row>
    <row r="33" spans="1:17" ht="15" customHeight="1">
      <c r="A33" s="26" t="s">
        <v>18</v>
      </c>
      <c r="B33" s="27">
        <f>SUM(B27:B31)+B32</f>
        <v>720</v>
      </c>
      <c r="C33" s="27"/>
      <c r="D33" s="28">
        <f>SUM(D27:D31)+D32</f>
        <v>18.8</v>
      </c>
      <c r="E33" s="28">
        <f>SUM(E27:E31)+E32</f>
        <v>12.700000000000001</v>
      </c>
      <c r="F33" s="28">
        <f>SUM(F27:F31)+F32</f>
        <v>101.16</v>
      </c>
      <c r="G33" s="28">
        <f>SUM(G27:G31)+G32</f>
        <v>589.86</v>
      </c>
      <c r="H33" s="29">
        <f>SUM(H27:H31)+H32</f>
        <v>107.58000000000001</v>
      </c>
    </row>
    <row r="34" spans="1:17" ht="15" customHeight="1">
      <c r="A34" s="147" t="s">
        <v>28</v>
      </c>
      <c r="B34" s="148"/>
      <c r="C34" s="148"/>
      <c r="D34" s="148"/>
      <c r="E34" s="148"/>
      <c r="F34" s="148"/>
      <c r="G34" s="148"/>
      <c r="H34" s="149"/>
    </row>
    <row r="35" spans="1:17" ht="15" customHeight="1">
      <c r="A35" s="24" t="s">
        <v>50</v>
      </c>
      <c r="B35" s="18">
        <v>200</v>
      </c>
      <c r="C35" s="18"/>
      <c r="D35" s="19">
        <v>5.9</v>
      </c>
      <c r="E35" s="19">
        <v>6.8</v>
      </c>
      <c r="F35" s="19">
        <v>12.5</v>
      </c>
      <c r="G35" s="19">
        <v>134.6</v>
      </c>
      <c r="H35" s="20">
        <v>23.09</v>
      </c>
    </row>
    <row r="36" spans="1:17" ht="15" customHeight="1">
      <c r="A36" s="22" t="s">
        <v>51</v>
      </c>
      <c r="B36" s="18">
        <v>180</v>
      </c>
      <c r="C36" s="18"/>
      <c r="D36" s="19">
        <v>6.4</v>
      </c>
      <c r="E36" s="19">
        <v>5.9</v>
      </c>
      <c r="F36" s="19">
        <v>39.4</v>
      </c>
      <c r="G36" s="19">
        <v>236.2</v>
      </c>
      <c r="H36" s="20">
        <v>10.6</v>
      </c>
      <c r="Q36" t="s">
        <v>54</v>
      </c>
    </row>
    <row r="37" spans="1:17" ht="15" customHeight="1">
      <c r="A37" s="22" t="s">
        <v>52</v>
      </c>
      <c r="B37" s="18">
        <v>100</v>
      </c>
      <c r="C37" s="18"/>
      <c r="D37" s="19">
        <v>19.100000000000001</v>
      </c>
      <c r="E37" s="19">
        <v>4.3</v>
      </c>
      <c r="F37" s="19">
        <v>13.4</v>
      </c>
      <c r="G37" s="19">
        <v>168.6</v>
      </c>
      <c r="H37" s="20">
        <v>43.88</v>
      </c>
    </row>
    <row r="38" spans="1:17" ht="15" customHeight="1">
      <c r="A38" s="22" t="s">
        <v>23</v>
      </c>
      <c r="B38" s="18">
        <v>50</v>
      </c>
      <c r="C38" s="18"/>
      <c r="D38" s="19">
        <v>1.6</v>
      </c>
      <c r="E38" s="19">
        <v>1.2</v>
      </c>
      <c r="F38" s="19">
        <v>4.5</v>
      </c>
      <c r="G38" s="19">
        <v>35.299999999999997</v>
      </c>
      <c r="H38" s="20">
        <v>5.31</v>
      </c>
    </row>
    <row r="39" spans="1:17" ht="15" customHeight="1">
      <c r="A39" s="22" t="s">
        <v>30</v>
      </c>
      <c r="B39" s="18">
        <v>200</v>
      </c>
      <c r="C39" s="18"/>
      <c r="D39" s="19">
        <v>0.2</v>
      </c>
      <c r="E39" s="19">
        <v>0</v>
      </c>
      <c r="F39" s="19">
        <v>6.4</v>
      </c>
      <c r="G39" s="19">
        <v>26.8</v>
      </c>
      <c r="H39" s="20">
        <v>1.38</v>
      </c>
    </row>
    <row r="40" spans="1:17" ht="15" customHeight="1">
      <c r="A40" s="22" t="s">
        <v>16</v>
      </c>
      <c r="B40" s="18">
        <v>50</v>
      </c>
      <c r="C40" s="18"/>
      <c r="D40" s="19">
        <v>4.5999999999999996</v>
      </c>
      <c r="E40" s="19">
        <v>0.5</v>
      </c>
      <c r="F40" s="19">
        <v>29.5</v>
      </c>
      <c r="G40" s="19">
        <v>140.6</v>
      </c>
      <c r="H40" s="20">
        <v>4.0999999999999996</v>
      </c>
    </row>
    <row r="41" spans="1:17" ht="15" customHeight="1">
      <c r="A41" s="24"/>
      <c r="B41" s="45"/>
      <c r="C41" s="18"/>
      <c r="D41" s="19"/>
      <c r="E41" s="19"/>
      <c r="F41" s="19"/>
      <c r="G41" s="19"/>
      <c r="H41" s="20"/>
    </row>
    <row r="42" spans="1:17" ht="15" customHeight="1">
      <c r="A42" s="26" t="s">
        <v>18</v>
      </c>
      <c r="B42" s="27">
        <f>SUM(B35:B40)</f>
        <v>780</v>
      </c>
      <c r="C42" s="27"/>
      <c r="D42" s="27">
        <f>SUM(D35:D40)</f>
        <v>37.800000000000004</v>
      </c>
      <c r="E42" s="27">
        <f>SUM(E35:E40)</f>
        <v>18.7</v>
      </c>
      <c r="F42" s="27">
        <f>SUM(F35:F40)</f>
        <v>105.7</v>
      </c>
      <c r="G42" s="27">
        <f>SUM(G35:G40)</f>
        <v>742.09999999999991</v>
      </c>
      <c r="H42" s="35">
        <f>SUM(H35:H40)+H41</f>
        <v>88.359999999999985</v>
      </c>
      <c r="I42" t="s">
        <v>25</v>
      </c>
      <c r="J42" s="32">
        <f>H33+H42</f>
        <v>195.94</v>
      </c>
    </row>
    <row r="43" spans="1:17" ht="15" customHeight="1">
      <c r="A43" s="147" t="s">
        <v>29</v>
      </c>
      <c r="B43" s="148"/>
      <c r="C43" s="148"/>
      <c r="D43" s="148"/>
      <c r="E43" s="148"/>
      <c r="F43" s="148"/>
      <c r="G43" s="148"/>
      <c r="H43" s="149"/>
    </row>
    <row r="44" spans="1:17" ht="15" customHeight="1">
      <c r="A44" s="24"/>
      <c r="B44" s="18"/>
      <c r="C44" s="18"/>
      <c r="D44" s="19"/>
      <c r="E44" s="19"/>
      <c r="F44" s="19"/>
      <c r="G44" s="19"/>
      <c r="H44" s="20"/>
    </row>
    <row r="45" spans="1:17" ht="15" customHeight="1">
      <c r="A45" s="22" t="s">
        <v>51</v>
      </c>
      <c r="B45" s="18">
        <v>180</v>
      </c>
      <c r="C45" s="18"/>
      <c r="D45" s="19">
        <v>6.4</v>
      </c>
      <c r="E45" s="19">
        <v>5.9</v>
      </c>
      <c r="F45" s="19">
        <v>39.4</v>
      </c>
      <c r="G45" s="19">
        <v>236.2</v>
      </c>
      <c r="H45" s="20">
        <v>10.6</v>
      </c>
    </row>
    <row r="46" spans="1:17" ht="15" customHeight="1">
      <c r="A46" s="22" t="s">
        <v>52</v>
      </c>
      <c r="B46" s="18">
        <v>100</v>
      </c>
      <c r="C46" s="18">
        <v>160</v>
      </c>
      <c r="D46" s="19">
        <v>19.100000000000001</v>
      </c>
      <c r="E46" s="19">
        <v>4.3</v>
      </c>
      <c r="F46" s="19">
        <v>13.4</v>
      </c>
      <c r="G46" s="19">
        <v>168.6</v>
      </c>
      <c r="H46" s="20">
        <v>43.88</v>
      </c>
    </row>
    <row r="47" spans="1:17" ht="15" customHeight="1">
      <c r="A47" s="22" t="s">
        <v>23</v>
      </c>
      <c r="B47" s="18">
        <v>50</v>
      </c>
      <c r="C47" s="18"/>
      <c r="D47" s="19">
        <v>1.6</v>
      </c>
      <c r="E47" s="19">
        <v>1.2</v>
      </c>
      <c r="F47" s="19">
        <v>4.5</v>
      </c>
      <c r="G47" s="19">
        <v>35.299999999999997</v>
      </c>
      <c r="H47" s="20">
        <v>5.31</v>
      </c>
    </row>
    <row r="48" spans="1:17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20">
        <v>1.38</v>
      </c>
    </row>
    <row r="49" spans="1:8" ht="15" customHeight="1">
      <c r="A49" s="22" t="s">
        <v>16</v>
      </c>
      <c r="B49" s="18">
        <v>60</v>
      </c>
      <c r="C49" s="18"/>
      <c r="D49" s="19">
        <v>4.5999999999999996</v>
      </c>
      <c r="E49" s="19">
        <v>0.5</v>
      </c>
      <c r="F49" s="19">
        <v>29.5</v>
      </c>
      <c r="G49" s="19">
        <v>140.6</v>
      </c>
      <c r="H49" s="20">
        <v>4.0999999999999996</v>
      </c>
    </row>
    <row r="50" spans="1:8" ht="15" customHeight="1">
      <c r="A50" s="26" t="s">
        <v>18</v>
      </c>
      <c r="B50" s="27">
        <f>B44+B45+B46+B47+B48+B49</f>
        <v>590</v>
      </c>
      <c r="C50" s="27"/>
      <c r="D50" s="28">
        <f>D44+D45+D46+D47+D48+D49</f>
        <v>31.9</v>
      </c>
      <c r="E50" s="28">
        <f>E44+E45+E46+E47+E48+E49</f>
        <v>11.899999999999999</v>
      </c>
      <c r="F50" s="28">
        <f>F44+F45+F46+F47+F48+F49</f>
        <v>93.199999999999989</v>
      </c>
      <c r="G50" s="28">
        <f>G44+G45+G46+G47+G48+G49</f>
        <v>607.5</v>
      </c>
      <c r="H50" s="35">
        <f>H44+H45+H46+H48+H47+H49</f>
        <v>65.27000000000001</v>
      </c>
    </row>
    <row r="51" spans="1:8" ht="15" customHeight="1">
      <c r="A51" s="147" t="s">
        <v>31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4" t="s">
        <v>50</v>
      </c>
      <c r="B52" s="18">
        <v>200</v>
      </c>
      <c r="C52" s="18"/>
      <c r="D52" s="19">
        <v>5.9</v>
      </c>
      <c r="E52" s="19">
        <v>6.8</v>
      </c>
      <c r="F52" s="19">
        <v>12.5</v>
      </c>
      <c r="G52" s="19">
        <v>134.6</v>
      </c>
      <c r="H52" s="20">
        <v>23.09</v>
      </c>
    </row>
    <row r="53" spans="1:8" ht="15" customHeight="1">
      <c r="A53" s="22" t="s">
        <v>51</v>
      </c>
      <c r="B53" s="18">
        <v>180</v>
      </c>
      <c r="C53" s="18"/>
      <c r="D53" s="19">
        <v>6.4</v>
      </c>
      <c r="E53" s="19">
        <v>5.9</v>
      </c>
      <c r="F53" s="19">
        <v>39.4</v>
      </c>
      <c r="G53" s="19">
        <v>236.2</v>
      </c>
      <c r="H53" s="20">
        <v>10.6</v>
      </c>
    </row>
    <row r="54" spans="1:8" ht="15" customHeight="1">
      <c r="A54" s="22" t="s">
        <v>52</v>
      </c>
      <c r="B54" s="18">
        <v>100</v>
      </c>
      <c r="C54" s="18"/>
      <c r="D54" s="19">
        <v>19.100000000000001</v>
      </c>
      <c r="E54" s="19">
        <v>4.3</v>
      </c>
      <c r="F54" s="19">
        <v>13.4</v>
      </c>
      <c r="G54" s="19">
        <v>168.6</v>
      </c>
      <c r="H54" s="20">
        <v>43.88</v>
      </c>
    </row>
    <row r="55" spans="1:8" ht="15" customHeight="1">
      <c r="A55" s="22" t="s">
        <v>23</v>
      </c>
      <c r="B55" s="18">
        <v>50</v>
      </c>
      <c r="C55" s="18"/>
      <c r="D55" s="19">
        <v>1.6</v>
      </c>
      <c r="E55" s="19">
        <v>1.2</v>
      </c>
      <c r="F55" s="19">
        <v>4.5</v>
      </c>
      <c r="G55" s="19">
        <v>35.299999999999997</v>
      </c>
      <c r="H55" s="20">
        <v>5.31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20">
        <v>1.38</v>
      </c>
    </row>
    <row r="57" spans="1:8" ht="15" customHeight="1">
      <c r="A57" s="22" t="s">
        <v>16</v>
      </c>
      <c r="B57" s="18">
        <v>50</v>
      </c>
      <c r="C57" s="18"/>
      <c r="D57" s="19">
        <v>4.5999999999999996</v>
      </c>
      <c r="E57" s="19">
        <v>0.5</v>
      </c>
      <c r="F57" s="19">
        <v>29.5</v>
      </c>
      <c r="G57" s="19">
        <v>140.6</v>
      </c>
      <c r="H57" s="20">
        <v>4.0999999999999996</v>
      </c>
    </row>
    <row r="58" spans="1:8" ht="15" customHeight="1">
      <c r="A58" s="26" t="s">
        <v>18</v>
      </c>
      <c r="B58" s="27">
        <f>SUM(B52:B57)</f>
        <v>780</v>
      </c>
      <c r="C58" s="27"/>
      <c r="D58" s="27">
        <f t="shared" ref="D58:H58" si="0">SUM(D52:D57)</f>
        <v>37.800000000000004</v>
      </c>
      <c r="E58" s="27">
        <f t="shared" si="0"/>
        <v>18.7</v>
      </c>
      <c r="F58" s="27">
        <f t="shared" si="0"/>
        <v>105.7</v>
      </c>
      <c r="G58" s="27">
        <f t="shared" si="0"/>
        <v>742.09999999999991</v>
      </c>
      <c r="H58" s="35">
        <f t="shared" si="0"/>
        <v>88.359999999999985</v>
      </c>
    </row>
    <row r="59" spans="1:8" ht="15" customHeight="1">
      <c r="A59" s="147" t="s">
        <v>32</v>
      </c>
      <c r="B59" s="148"/>
      <c r="C59" s="148"/>
      <c r="D59" s="148"/>
      <c r="E59" s="148"/>
      <c r="F59" s="148"/>
      <c r="G59" s="148"/>
      <c r="H59" s="149"/>
    </row>
    <row r="60" spans="1:8" ht="15" customHeight="1">
      <c r="A60" s="24" t="s">
        <v>50</v>
      </c>
      <c r="B60" s="18">
        <v>200</v>
      </c>
      <c r="C60" s="18"/>
      <c r="D60" s="19">
        <v>5.9</v>
      </c>
      <c r="E60" s="19">
        <v>6.8</v>
      </c>
      <c r="F60" s="19">
        <v>12.5</v>
      </c>
      <c r="G60" s="19">
        <v>134.6</v>
      </c>
      <c r="H60" s="20">
        <v>23.09</v>
      </c>
    </row>
    <row r="61" spans="1:8" ht="15" customHeight="1">
      <c r="A61" s="22" t="s">
        <v>51</v>
      </c>
      <c r="B61" s="18">
        <v>180</v>
      </c>
      <c r="C61" s="18"/>
      <c r="D61" s="19">
        <v>6.4</v>
      </c>
      <c r="E61" s="19">
        <v>5.9</v>
      </c>
      <c r="F61" s="19">
        <v>39.4</v>
      </c>
      <c r="G61" s="19">
        <v>236.2</v>
      </c>
      <c r="H61" s="20">
        <v>10.6</v>
      </c>
    </row>
    <row r="62" spans="1:8" ht="15" customHeight="1">
      <c r="A62" s="22" t="s">
        <v>52</v>
      </c>
      <c r="B62" s="18">
        <v>100</v>
      </c>
      <c r="C62" s="18"/>
      <c r="D62" s="19">
        <v>19.100000000000001</v>
      </c>
      <c r="E62" s="19">
        <v>4.3</v>
      </c>
      <c r="F62" s="19">
        <v>13.4</v>
      </c>
      <c r="G62" s="19">
        <v>168.6</v>
      </c>
      <c r="H62" s="20">
        <v>43.88</v>
      </c>
    </row>
    <row r="63" spans="1:8" ht="15" customHeight="1">
      <c r="A63" s="22" t="s">
        <v>23</v>
      </c>
      <c r="B63" s="18">
        <v>50</v>
      </c>
      <c r="C63" s="18"/>
      <c r="D63" s="19">
        <v>1.6</v>
      </c>
      <c r="E63" s="19">
        <v>1.2</v>
      </c>
      <c r="F63" s="19">
        <v>4.5</v>
      </c>
      <c r="G63" s="19">
        <v>35.299999999999997</v>
      </c>
      <c r="H63" s="20">
        <v>5.31</v>
      </c>
    </row>
    <row r="64" spans="1:8" ht="15" customHeight="1">
      <c r="A64" s="22" t="s">
        <v>30</v>
      </c>
      <c r="B64" s="18">
        <v>200</v>
      </c>
      <c r="C64" s="18"/>
      <c r="D64" s="19">
        <v>0.2</v>
      </c>
      <c r="E64" s="19">
        <v>0</v>
      </c>
      <c r="F64" s="19">
        <v>6.4</v>
      </c>
      <c r="G64" s="19">
        <v>26.8</v>
      </c>
      <c r="H64" s="20">
        <v>1.38</v>
      </c>
    </row>
    <row r="65" spans="1:8" ht="15" customHeight="1">
      <c r="A65" s="22" t="s">
        <v>16</v>
      </c>
      <c r="B65" s="18">
        <v>50</v>
      </c>
      <c r="C65" s="18"/>
      <c r="D65" s="19">
        <v>4.5999999999999996</v>
      </c>
      <c r="E65" s="19">
        <v>0.5</v>
      </c>
      <c r="F65" s="19">
        <v>29.5</v>
      </c>
      <c r="G65" s="19">
        <v>140.6</v>
      </c>
      <c r="H65" s="20">
        <v>4.0999999999999996</v>
      </c>
    </row>
    <row r="66" spans="1:8" ht="15" customHeight="1">
      <c r="A66" s="37"/>
      <c r="B66" s="38"/>
      <c r="C66" s="38"/>
      <c r="D66" s="39"/>
      <c r="E66" s="39"/>
      <c r="F66" s="39"/>
      <c r="G66" s="39"/>
      <c r="H66" s="40"/>
    </row>
    <row r="67" spans="1:8" ht="15" customHeight="1">
      <c r="A67" s="37"/>
      <c r="B67" s="38"/>
      <c r="C67" s="38"/>
      <c r="D67" s="39"/>
      <c r="E67" s="39"/>
      <c r="F67" s="39"/>
      <c r="G67" s="39"/>
      <c r="H67" s="40"/>
    </row>
    <row r="68" spans="1:8" ht="15" customHeight="1" thickBot="1">
      <c r="A68" s="41" t="s">
        <v>18</v>
      </c>
      <c r="B68" s="42">
        <f>SUM(B60:B67)</f>
        <v>780</v>
      </c>
      <c r="C68" s="42"/>
      <c r="D68" s="42">
        <f>SUM(D60:D67)</f>
        <v>37.800000000000004</v>
      </c>
      <c r="E68" s="42">
        <f>SUM(E60:E67)</f>
        <v>18.7</v>
      </c>
      <c r="F68" s="42">
        <f>SUM(F60:F67)</f>
        <v>105.7</v>
      </c>
      <c r="G68" s="42">
        <f>SUM(G60:G67)</f>
        <v>742.09999999999991</v>
      </c>
      <c r="H68" s="44">
        <f>SUM(H60:H67)</f>
        <v>88.359999999999985</v>
      </c>
    </row>
    <row r="69" spans="1:8" ht="1.5" customHeight="1">
      <c r="A69" s="147"/>
      <c r="B69" s="148"/>
      <c r="C69" s="148"/>
      <c r="D69" s="148"/>
      <c r="E69" s="148"/>
      <c r="F69" s="148"/>
      <c r="G69" s="148"/>
      <c r="H69" s="149"/>
    </row>
    <row r="70" spans="1:8" hidden="1">
      <c r="A70" s="24"/>
      <c r="B70" s="18"/>
      <c r="C70" s="18"/>
      <c r="D70" s="19"/>
      <c r="E70" s="19"/>
      <c r="F70" s="19"/>
      <c r="G70" s="19"/>
      <c r="H70" s="20"/>
    </row>
    <row r="71" spans="1:8" hidden="1">
      <c r="A71" s="21"/>
      <c r="B71" s="45"/>
      <c r="C71" s="45"/>
      <c r="D71" s="46"/>
      <c r="E71" s="46"/>
      <c r="F71" s="46"/>
      <c r="G71" s="46"/>
      <c r="H71" s="25"/>
    </row>
    <row r="72" spans="1:8" hidden="1">
      <c r="A72" s="22"/>
      <c r="B72" s="47"/>
      <c r="C72" s="18"/>
      <c r="D72" s="19"/>
      <c r="E72" s="19"/>
      <c r="F72" s="19"/>
      <c r="G72" s="19"/>
      <c r="H72" s="20"/>
    </row>
    <row r="73" spans="1:8" hidden="1">
      <c r="A73" s="22"/>
      <c r="B73" s="18"/>
      <c r="C73" s="18"/>
      <c r="D73" s="19"/>
      <c r="E73" s="19"/>
      <c r="F73" s="19"/>
      <c r="G73" s="19"/>
      <c r="H73" s="20"/>
    </row>
    <row r="74" spans="1:8" hidden="1">
      <c r="A74" s="22"/>
      <c r="B74" s="18"/>
      <c r="C74" s="18"/>
      <c r="D74" s="19"/>
      <c r="E74" s="19"/>
      <c r="F74" s="19"/>
      <c r="G74" s="19"/>
      <c r="H74" s="23"/>
    </row>
    <row r="75" spans="1:8" hidden="1">
      <c r="A75" s="26"/>
      <c r="B75" s="27"/>
      <c r="C75" s="27"/>
      <c r="D75" s="28"/>
      <c r="E75" s="28"/>
      <c r="F75" s="28"/>
      <c r="G75" s="28"/>
      <c r="H75" s="29"/>
    </row>
    <row r="76" spans="1:8" hidden="1">
      <c r="A76" s="147"/>
      <c r="B76" s="148"/>
      <c r="C76" s="148"/>
      <c r="D76" s="148"/>
      <c r="E76" s="148"/>
      <c r="F76" s="148"/>
      <c r="G76" s="148"/>
      <c r="H76" s="149"/>
    </row>
    <row r="77" spans="1:8" hidden="1">
      <c r="A77" s="24"/>
      <c r="B77" s="18"/>
      <c r="C77" s="18"/>
      <c r="D77" s="19"/>
      <c r="E77" s="19"/>
      <c r="F77" s="19"/>
      <c r="G77" s="19"/>
      <c r="H77" s="20"/>
    </row>
    <row r="78" spans="1:8" hidden="1">
      <c r="A78" s="22"/>
      <c r="B78" s="18"/>
      <c r="C78" s="18"/>
      <c r="D78" s="19"/>
      <c r="E78" s="19"/>
      <c r="F78" s="19"/>
      <c r="G78" s="19"/>
      <c r="H78" s="20"/>
    </row>
    <row r="79" spans="1:8" hidden="1">
      <c r="A79" s="22"/>
      <c r="B79" s="18"/>
      <c r="C79" s="18"/>
      <c r="D79" s="19"/>
      <c r="E79" s="19"/>
      <c r="F79" s="19"/>
      <c r="G79" s="19"/>
      <c r="H79" s="20"/>
    </row>
    <row r="80" spans="1:8" hidden="1">
      <c r="A80" s="22"/>
      <c r="B80" s="18"/>
      <c r="C80" s="18"/>
      <c r="D80" s="19"/>
      <c r="E80" s="19"/>
      <c r="F80" s="19"/>
      <c r="G80" s="19"/>
      <c r="H80" s="20"/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1"/>
      <c r="B82" s="45"/>
      <c r="C82" s="45"/>
      <c r="D82" s="46"/>
      <c r="E82" s="46"/>
      <c r="F82" s="46"/>
      <c r="G82" s="46"/>
      <c r="H82" s="59"/>
    </row>
    <row r="83" spans="1:10" hidden="1">
      <c r="A83" s="26"/>
      <c r="B83" s="27"/>
      <c r="C83" s="27"/>
      <c r="D83" s="27"/>
      <c r="E83" s="27"/>
      <c r="F83" s="27"/>
      <c r="G83" s="27"/>
      <c r="H83" s="35"/>
      <c r="I83" s="60"/>
      <c r="J83" s="32"/>
    </row>
    <row r="84" spans="1:10">
      <c r="A84" s="160" t="s">
        <v>43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47</v>
      </c>
      <c r="B85" s="18">
        <v>200</v>
      </c>
      <c r="C85" s="18"/>
      <c r="D85" s="19">
        <v>5.89</v>
      </c>
      <c r="E85" s="19">
        <v>5.81</v>
      </c>
      <c r="F85" s="19">
        <v>30.27</v>
      </c>
      <c r="G85" s="19">
        <v>197</v>
      </c>
      <c r="H85" s="20">
        <v>13.99</v>
      </c>
      <c r="I85" t="s">
        <v>35</v>
      </c>
    </row>
    <row r="86" spans="1:10">
      <c r="A86" s="21" t="s">
        <v>36</v>
      </c>
      <c r="B86" s="45">
        <v>200</v>
      </c>
      <c r="C86" s="45"/>
      <c r="D86" s="46">
        <v>3.87</v>
      </c>
      <c r="E86" s="46">
        <v>2.86</v>
      </c>
      <c r="F86" s="46">
        <v>4.83</v>
      </c>
      <c r="G86" s="46">
        <v>60.6</v>
      </c>
      <c r="H86" s="25">
        <v>10.64</v>
      </c>
    </row>
    <row r="87" spans="1:10">
      <c r="A87" s="21" t="s">
        <v>42</v>
      </c>
      <c r="B87" s="45">
        <v>60</v>
      </c>
      <c r="C87" s="45"/>
      <c r="D87" s="46">
        <v>3.96</v>
      </c>
      <c r="E87" s="46">
        <v>0.72</v>
      </c>
      <c r="F87" s="46">
        <v>20.04</v>
      </c>
      <c r="G87" s="46">
        <v>102.5</v>
      </c>
      <c r="H87" s="25">
        <v>6.95</v>
      </c>
    </row>
    <row r="88" spans="1:10">
      <c r="A88" s="22" t="s">
        <v>55</v>
      </c>
      <c r="B88" s="18">
        <v>200</v>
      </c>
      <c r="C88" s="18"/>
      <c r="D88" s="19">
        <v>0</v>
      </c>
      <c r="E88" s="19">
        <v>0</v>
      </c>
      <c r="F88" s="19">
        <v>23</v>
      </c>
      <c r="G88" s="19">
        <v>92</v>
      </c>
      <c r="H88" s="20">
        <v>31</v>
      </c>
    </row>
    <row r="89" spans="1:10">
      <c r="A89" s="22" t="s">
        <v>27</v>
      </c>
      <c r="B89" s="18">
        <v>180</v>
      </c>
      <c r="C89" s="18"/>
      <c r="D89" s="19">
        <v>0.7</v>
      </c>
      <c r="E89" s="19">
        <v>0.7</v>
      </c>
      <c r="F89" s="19">
        <v>17.600000000000001</v>
      </c>
      <c r="G89" s="19">
        <v>79.900000000000006</v>
      </c>
      <c r="H89" s="23">
        <v>22.86</v>
      </c>
    </row>
    <row r="90" spans="1:10">
      <c r="A90" s="22"/>
      <c r="B90" s="18"/>
      <c r="C90" s="33"/>
      <c r="D90" s="19"/>
      <c r="E90" s="19"/>
      <c r="F90" s="19"/>
      <c r="G90" s="19"/>
      <c r="H90" s="25"/>
    </row>
    <row r="91" spans="1:10">
      <c r="A91" s="26" t="s">
        <v>18</v>
      </c>
      <c r="B91" s="27">
        <f>B89+B88+B86+B85+60</f>
        <v>840</v>
      </c>
      <c r="C91" s="27"/>
      <c r="D91" s="28">
        <f>SUM(D85:D89)+D90</f>
        <v>14.419999999999998</v>
      </c>
      <c r="E91" s="28">
        <f>SUM(E85:E89)+E90</f>
        <v>10.09</v>
      </c>
      <c r="F91" s="28">
        <f>SUM(F85:F89)+F90</f>
        <v>95.740000000000009</v>
      </c>
      <c r="G91" s="28">
        <f>SUM(G85:G89)+G90</f>
        <v>532</v>
      </c>
      <c r="H91" s="29">
        <f>SUM(H85:H89)+H90</f>
        <v>85.44</v>
      </c>
    </row>
    <row r="92" spans="1:10">
      <c r="A92" s="147" t="s">
        <v>45</v>
      </c>
      <c r="B92" s="148"/>
      <c r="C92" s="148"/>
      <c r="D92" s="148"/>
      <c r="E92" s="148"/>
      <c r="F92" s="148"/>
      <c r="G92" s="148"/>
      <c r="H92" s="149"/>
    </row>
    <row r="93" spans="1:10">
      <c r="A93" s="24" t="s">
        <v>50</v>
      </c>
      <c r="B93" s="18">
        <v>200</v>
      </c>
      <c r="C93" s="18"/>
      <c r="D93" s="19">
        <v>5.9</v>
      </c>
      <c r="E93" s="19">
        <v>6.8</v>
      </c>
      <c r="F93" s="19">
        <v>12.5</v>
      </c>
      <c r="G93" s="19">
        <v>134.6</v>
      </c>
      <c r="H93" s="20">
        <v>23.09</v>
      </c>
    </row>
    <row r="94" spans="1:10">
      <c r="A94" s="22" t="s">
        <v>51</v>
      </c>
      <c r="B94" s="18">
        <v>180</v>
      </c>
      <c r="C94" s="18"/>
      <c r="D94" s="19">
        <v>6.4</v>
      </c>
      <c r="E94" s="19">
        <v>5.9</v>
      </c>
      <c r="F94" s="19">
        <v>39.4</v>
      </c>
      <c r="G94" s="19">
        <v>236.2</v>
      </c>
      <c r="H94" s="20">
        <v>10.6</v>
      </c>
    </row>
    <row r="95" spans="1:10">
      <c r="A95" s="22" t="s">
        <v>52</v>
      </c>
      <c r="B95" s="18">
        <v>100</v>
      </c>
      <c r="C95" s="18"/>
      <c r="D95" s="19">
        <v>19.100000000000001</v>
      </c>
      <c r="E95" s="19">
        <v>4.3</v>
      </c>
      <c r="F95" s="19">
        <v>13.4</v>
      </c>
      <c r="G95" s="19">
        <v>168.6</v>
      </c>
      <c r="H95" s="20">
        <v>43.88</v>
      </c>
      <c r="I95" t="s">
        <v>40</v>
      </c>
    </row>
    <row r="96" spans="1:10">
      <c r="A96" s="22" t="s">
        <v>23</v>
      </c>
      <c r="B96" s="18">
        <v>50</v>
      </c>
      <c r="C96" s="18"/>
      <c r="D96" s="19">
        <v>1.63</v>
      </c>
      <c r="E96" s="19">
        <v>1.22</v>
      </c>
      <c r="F96" s="19">
        <v>3.31</v>
      </c>
      <c r="G96" s="19">
        <v>30.6</v>
      </c>
      <c r="H96" s="20">
        <v>5.22</v>
      </c>
      <c r="I96" t="s">
        <v>35</v>
      </c>
    </row>
    <row r="97" spans="1:10">
      <c r="A97" s="22" t="s">
        <v>56</v>
      </c>
      <c r="B97" s="18">
        <v>200</v>
      </c>
      <c r="C97" s="18"/>
      <c r="D97" s="19">
        <v>0.19</v>
      </c>
      <c r="E97" s="19">
        <v>0.04</v>
      </c>
      <c r="F97" s="19">
        <v>0.06</v>
      </c>
      <c r="G97" s="19">
        <v>1.4</v>
      </c>
      <c r="H97" s="20">
        <v>0.79</v>
      </c>
    </row>
    <row r="98" spans="1:10">
      <c r="A98" s="21" t="s">
        <v>42</v>
      </c>
      <c r="B98" s="45">
        <v>60</v>
      </c>
      <c r="C98" s="45"/>
      <c r="D98" s="46">
        <v>3.96</v>
      </c>
      <c r="E98" s="46">
        <v>0.72</v>
      </c>
      <c r="F98" s="46">
        <v>20.04</v>
      </c>
      <c r="G98" s="46">
        <v>102.5</v>
      </c>
      <c r="H98" s="25">
        <v>6.95</v>
      </c>
    </row>
    <row r="99" spans="1:10">
      <c r="A99" s="26" t="s">
        <v>18</v>
      </c>
      <c r="B99" s="27">
        <f>SUM(B93:B98)</f>
        <v>790</v>
      </c>
      <c r="C99" s="27"/>
      <c r="D99" s="27">
        <f>SUM(D93:D98)</f>
        <v>37.18</v>
      </c>
      <c r="E99" s="27">
        <f>SUM(E93:E98)</f>
        <v>18.979999999999997</v>
      </c>
      <c r="F99" s="27">
        <f>SUM(F93:F98)</f>
        <v>88.710000000000008</v>
      </c>
      <c r="G99" s="27">
        <f>SUM(G93:G98)</f>
        <v>673.9</v>
      </c>
      <c r="H99" s="35">
        <f>SUM(H93:H98)</f>
        <v>90.53</v>
      </c>
      <c r="I99" s="60" t="s">
        <v>57</v>
      </c>
      <c r="J99" s="32">
        <f>H99+H91</f>
        <v>175.97</v>
      </c>
    </row>
    <row r="101" spans="1:10">
      <c r="A101" s="61" t="s">
        <v>58</v>
      </c>
      <c r="B101" s="62"/>
      <c r="C101" s="63"/>
      <c r="D101" s="3" t="s">
        <v>59</v>
      </c>
    </row>
  </sheetData>
  <mergeCells count="17">
    <mergeCell ref="A51:H51"/>
    <mergeCell ref="A6:D6"/>
    <mergeCell ref="A8:A9"/>
    <mergeCell ref="B8:B9"/>
    <mergeCell ref="D8:F8"/>
    <mergeCell ref="G8:G9"/>
    <mergeCell ref="H8:H9"/>
    <mergeCell ref="A10:H10"/>
    <mergeCell ref="A18:H18"/>
    <mergeCell ref="A26:H26"/>
    <mergeCell ref="A34:H34"/>
    <mergeCell ref="A43:H43"/>
    <mergeCell ref="A59:H59"/>
    <mergeCell ref="A69:H69"/>
    <mergeCell ref="A76:H76"/>
    <mergeCell ref="A84:H84"/>
    <mergeCell ref="A92:H92"/>
  </mergeCells>
  <pageMargins left="0.39370078740157483" right="0.39370078740157483" top="0.39370078740157483" bottom="0.39370078740157483" header="0" footer="0"/>
  <pageSetup paperSize="9"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opLeftCell="A58" workbookViewId="0">
      <selection activeCell="H93" sqref="H93:H99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.570312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4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14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15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24" t="s">
        <v>47</v>
      </c>
      <c r="B11" s="18">
        <v>200</v>
      </c>
      <c r="C11" s="18"/>
      <c r="D11" s="19">
        <v>5.9</v>
      </c>
      <c r="E11" s="19">
        <v>5.8</v>
      </c>
      <c r="F11" s="19">
        <v>33</v>
      </c>
      <c r="G11" s="19">
        <v>207.8</v>
      </c>
      <c r="H11" s="20"/>
    </row>
    <row r="12" spans="1:8" ht="15" customHeight="1">
      <c r="A12" s="24" t="s">
        <v>48</v>
      </c>
      <c r="B12" s="18">
        <v>200</v>
      </c>
      <c r="C12" s="18"/>
      <c r="D12" s="19">
        <v>4.7</v>
      </c>
      <c r="E12" s="19">
        <v>3.5</v>
      </c>
      <c r="F12" s="19">
        <v>12.5</v>
      </c>
      <c r="G12" s="19">
        <v>100.4</v>
      </c>
      <c r="H12" s="20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/>
    </row>
    <row r="14" spans="1:8" ht="15" customHeight="1">
      <c r="A14" s="22"/>
      <c r="B14" s="18"/>
      <c r="C14" s="18"/>
      <c r="D14" s="19"/>
      <c r="E14" s="19"/>
      <c r="F14" s="19"/>
      <c r="G14" s="19"/>
      <c r="H14" s="20"/>
    </row>
    <row r="15" spans="1:8" ht="15" customHeight="1">
      <c r="A15" s="24" t="s">
        <v>49</v>
      </c>
      <c r="B15" s="45">
        <v>230</v>
      </c>
      <c r="C15" s="18"/>
      <c r="D15" s="19">
        <v>1.4</v>
      </c>
      <c r="E15" s="19">
        <v>0.3</v>
      </c>
      <c r="F15" s="19">
        <v>12.2</v>
      </c>
      <c r="G15" s="19">
        <v>56.7</v>
      </c>
      <c r="H15" s="20"/>
    </row>
    <row r="16" spans="1:8" ht="15" customHeight="1">
      <c r="A16" s="22"/>
      <c r="B16" s="18"/>
      <c r="C16" s="18"/>
      <c r="D16" s="19"/>
      <c r="E16" s="19"/>
      <c r="F16" s="19"/>
      <c r="G16" s="19"/>
      <c r="H16" s="20"/>
    </row>
    <row r="17" spans="1:10" ht="15" customHeight="1">
      <c r="A17" s="26" t="s">
        <v>18</v>
      </c>
      <c r="B17" s="27">
        <f>SUM(B11:B15)</f>
        <v>680</v>
      </c>
      <c r="C17" s="27"/>
      <c r="D17" s="28">
        <f>SUM(D11:D14)+D15</f>
        <v>16.600000000000001</v>
      </c>
      <c r="E17" s="28">
        <f>SUM(E11:E14)+E15</f>
        <v>10.100000000000001</v>
      </c>
      <c r="F17" s="28">
        <f>SUM(F11:F14)+F15</f>
        <v>87.2</v>
      </c>
      <c r="G17" s="28">
        <f>SUM(G11:G14)+G15</f>
        <v>505.50000000000006</v>
      </c>
      <c r="H17" s="29"/>
    </row>
    <row r="18" spans="1:10" ht="15" customHeight="1">
      <c r="A18" s="147" t="s">
        <v>19</v>
      </c>
      <c r="B18" s="148"/>
      <c r="C18" s="148"/>
      <c r="D18" s="148"/>
      <c r="E18" s="148"/>
      <c r="F18" s="148"/>
      <c r="G18" s="148"/>
      <c r="H18" s="149"/>
    </row>
    <row r="19" spans="1:10" ht="15" customHeight="1">
      <c r="A19" s="24" t="s">
        <v>50</v>
      </c>
      <c r="B19" s="18">
        <v>200</v>
      </c>
      <c r="C19" s="18"/>
      <c r="D19" s="19">
        <v>5.9</v>
      </c>
      <c r="E19" s="19">
        <v>6.8</v>
      </c>
      <c r="F19" s="19">
        <v>12.5</v>
      </c>
      <c r="G19" s="19">
        <v>134.6</v>
      </c>
      <c r="H19" s="20"/>
    </row>
    <row r="20" spans="1:10" ht="15" customHeight="1">
      <c r="A20" s="22" t="s">
        <v>51</v>
      </c>
      <c r="B20" s="18">
        <v>180</v>
      </c>
      <c r="C20" s="18"/>
      <c r="D20" s="19">
        <v>6.4</v>
      </c>
      <c r="E20" s="19">
        <v>5.9</v>
      </c>
      <c r="F20" s="19">
        <v>39.4</v>
      </c>
      <c r="G20" s="19">
        <v>236.2</v>
      </c>
      <c r="H20" s="20"/>
    </row>
    <row r="21" spans="1:10" ht="15" customHeight="1">
      <c r="A21" s="22" t="s">
        <v>52</v>
      </c>
      <c r="B21" s="18">
        <v>100</v>
      </c>
      <c r="C21" s="18"/>
      <c r="D21" s="19">
        <v>19.100000000000001</v>
      </c>
      <c r="E21" s="19">
        <v>4.3</v>
      </c>
      <c r="F21" s="19">
        <v>13.4</v>
      </c>
      <c r="G21" s="19">
        <v>168.6</v>
      </c>
      <c r="H21" s="20"/>
    </row>
    <row r="22" spans="1:10" ht="15" customHeight="1">
      <c r="A22" s="22" t="s">
        <v>23</v>
      </c>
      <c r="B22" s="18">
        <v>50</v>
      </c>
      <c r="C22" s="18"/>
      <c r="D22" s="19">
        <v>1.6</v>
      </c>
      <c r="E22" s="19">
        <v>1.2</v>
      </c>
      <c r="F22" s="19">
        <v>4.5</v>
      </c>
      <c r="G22" s="19">
        <v>35.299999999999997</v>
      </c>
      <c r="H22" s="20"/>
    </row>
    <row r="23" spans="1:10" ht="15" customHeight="1">
      <c r="A23" s="22" t="s">
        <v>30</v>
      </c>
      <c r="B23" s="18">
        <v>200</v>
      </c>
      <c r="C23" s="18"/>
      <c r="D23" s="19">
        <v>0.2</v>
      </c>
      <c r="E23" s="19">
        <v>0</v>
      </c>
      <c r="F23" s="19">
        <v>6.4</v>
      </c>
      <c r="G23" s="19">
        <v>26.8</v>
      </c>
      <c r="H23" s="20"/>
    </row>
    <row r="24" spans="1:10" ht="15" customHeight="1">
      <c r="A24" s="22" t="s">
        <v>16</v>
      </c>
      <c r="B24" s="18">
        <v>50</v>
      </c>
      <c r="C24" s="18"/>
      <c r="D24" s="19">
        <v>4.5999999999999996</v>
      </c>
      <c r="E24" s="19">
        <v>0.5</v>
      </c>
      <c r="F24" s="19">
        <v>29.5</v>
      </c>
      <c r="G24" s="19">
        <v>140.6</v>
      </c>
      <c r="H24" s="20"/>
    </row>
    <row r="25" spans="1:10" ht="15" customHeight="1">
      <c r="A25" s="26" t="s">
        <v>18</v>
      </c>
      <c r="B25" s="27">
        <f>SUM(B19:B24)</f>
        <v>780</v>
      </c>
      <c r="C25" s="27"/>
      <c r="D25" s="27">
        <f>SUM(D19:D24)</f>
        <v>37.800000000000004</v>
      </c>
      <c r="E25" s="27">
        <f>SUM(E19:E24)</f>
        <v>18.7</v>
      </c>
      <c r="F25" s="27">
        <f>SUM(F19:F24)</f>
        <v>105.7</v>
      </c>
      <c r="G25" s="27">
        <f>SUM(G19:G24)</f>
        <v>742.09999999999991</v>
      </c>
      <c r="H25" s="35"/>
      <c r="I25" t="s">
        <v>25</v>
      </c>
      <c r="J25" s="32">
        <f>H17+H25</f>
        <v>0</v>
      </c>
    </row>
    <row r="26" spans="1:10" ht="15" customHeight="1">
      <c r="A26" s="160" t="s">
        <v>26</v>
      </c>
      <c r="B26" s="161"/>
      <c r="C26" s="161"/>
      <c r="D26" s="161"/>
      <c r="E26" s="161"/>
      <c r="F26" s="161"/>
      <c r="G26" s="161"/>
      <c r="H26" s="162"/>
    </row>
    <row r="27" spans="1:10" ht="15" customHeight="1">
      <c r="A27" s="24" t="s">
        <v>47</v>
      </c>
      <c r="B27" s="18">
        <v>200</v>
      </c>
      <c r="C27" s="18"/>
      <c r="D27" s="19">
        <v>5.9</v>
      </c>
      <c r="E27" s="19">
        <v>5.8</v>
      </c>
      <c r="F27" s="19">
        <v>33</v>
      </c>
      <c r="G27" s="19">
        <v>207.8</v>
      </c>
      <c r="H27" s="20"/>
    </row>
    <row r="28" spans="1:10" ht="15" customHeight="1">
      <c r="A28" s="24" t="s">
        <v>48</v>
      </c>
      <c r="B28" s="18">
        <v>200</v>
      </c>
      <c r="C28" s="18"/>
      <c r="D28" s="19">
        <v>4.7</v>
      </c>
      <c r="E28" s="19">
        <v>3.5</v>
      </c>
      <c r="F28" s="19">
        <v>12.5</v>
      </c>
      <c r="G28" s="19">
        <v>100.4</v>
      </c>
      <c r="H28" s="20"/>
    </row>
    <row r="29" spans="1:10" ht="15" customHeight="1">
      <c r="A29" s="22" t="s">
        <v>16</v>
      </c>
      <c r="B29" s="18">
        <v>50</v>
      </c>
      <c r="C29" s="18"/>
      <c r="D29" s="19">
        <v>4.5999999999999996</v>
      </c>
      <c r="E29" s="19">
        <v>0.5</v>
      </c>
      <c r="F29" s="19">
        <v>29.5</v>
      </c>
      <c r="G29" s="19">
        <v>140.6</v>
      </c>
      <c r="H29" s="20"/>
    </row>
    <row r="30" spans="1:10" ht="15" customHeight="1">
      <c r="A30" s="24" t="s">
        <v>49</v>
      </c>
      <c r="B30" s="45">
        <v>230</v>
      </c>
      <c r="C30" s="18"/>
      <c r="D30" s="19">
        <v>1.4</v>
      </c>
      <c r="E30" s="19">
        <v>0.3</v>
      </c>
      <c r="F30" s="19">
        <v>12.2</v>
      </c>
      <c r="G30" s="19">
        <v>56.7</v>
      </c>
      <c r="H30" s="20"/>
    </row>
    <row r="31" spans="1:10" ht="15" customHeight="1">
      <c r="A31" s="22" t="s">
        <v>53</v>
      </c>
      <c r="B31" s="18">
        <v>40</v>
      </c>
      <c r="C31" s="58"/>
      <c r="D31" s="19">
        <v>2.2000000000000002</v>
      </c>
      <c r="E31" s="19">
        <v>2.6</v>
      </c>
      <c r="F31" s="19">
        <v>13.96</v>
      </c>
      <c r="G31" s="19">
        <v>84.36</v>
      </c>
      <c r="H31" s="30"/>
    </row>
    <row r="32" spans="1:10" ht="15" customHeight="1">
      <c r="A32" s="24"/>
      <c r="B32" s="45"/>
      <c r="C32" s="18"/>
      <c r="D32" s="19"/>
      <c r="E32" s="19"/>
      <c r="F32" s="19"/>
      <c r="G32" s="19"/>
      <c r="H32" s="20"/>
    </row>
    <row r="33" spans="1:17" ht="15" customHeight="1">
      <c r="A33" s="26" t="s">
        <v>18</v>
      </c>
      <c r="B33" s="27">
        <f>SUM(B27:B31)+B32</f>
        <v>720</v>
      </c>
      <c r="C33" s="27"/>
      <c r="D33" s="28">
        <f>SUM(D27:D31)+D32</f>
        <v>18.8</v>
      </c>
      <c r="E33" s="28">
        <f>SUM(E27:E31)+E32</f>
        <v>12.700000000000001</v>
      </c>
      <c r="F33" s="28">
        <f>SUM(F27:F31)+F32</f>
        <v>101.16</v>
      </c>
      <c r="G33" s="28">
        <f>SUM(G27:G31)+G32</f>
        <v>589.86</v>
      </c>
      <c r="H33" s="29"/>
    </row>
    <row r="34" spans="1:17" ht="15" customHeight="1">
      <c r="A34" s="147" t="s">
        <v>28</v>
      </c>
      <c r="B34" s="148"/>
      <c r="C34" s="148"/>
      <c r="D34" s="148"/>
      <c r="E34" s="148"/>
      <c r="F34" s="148"/>
      <c r="G34" s="148"/>
      <c r="H34" s="149"/>
    </row>
    <row r="35" spans="1:17" ht="15" customHeight="1">
      <c r="A35" s="24" t="s">
        <v>50</v>
      </c>
      <c r="B35" s="18">
        <v>200</v>
      </c>
      <c r="C35" s="18"/>
      <c r="D35" s="19">
        <v>5.9</v>
      </c>
      <c r="E35" s="19">
        <v>6.8</v>
      </c>
      <c r="F35" s="19">
        <v>12.5</v>
      </c>
      <c r="G35" s="19">
        <v>134.6</v>
      </c>
      <c r="H35" s="20"/>
    </row>
    <row r="36" spans="1:17" ht="15" customHeight="1">
      <c r="A36" s="22" t="s">
        <v>51</v>
      </c>
      <c r="B36" s="18">
        <v>180</v>
      </c>
      <c r="C36" s="18"/>
      <c r="D36" s="19">
        <v>6.4</v>
      </c>
      <c r="E36" s="19">
        <v>5.9</v>
      </c>
      <c r="F36" s="19">
        <v>39.4</v>
      </c>
      <c r="G36" s="19">
        <v>236.2</v>
      </c>
      <c r="H36" s="20"/>
      <c r="Q36" t="s">
        <v>54</v>
      </c>
    </row>
    <row r="37" spans="1:17" ht="15" customHeight="1">
      <c r="A37" s="22" t="s">
        <v>52</v>
      </c>
      <c r="B37" s="18">
        <v>100</v>
      </c>
      <c r="C37" s="18"/>
      <c r="D37" s="19">
        <v>19.100000000000001</v>
      </c>
      <c r="E37" s="19">
        <v>4.3</v>
      </c>
      <c r="F37" s="19">
        <v>13.4</v>
      </c>
      <c r="G37" s="19">
        <v>168.6</v>
      </c>
      <c r="H37" s="20"/>
    </row>
    <row r="38" spans="1:17" ht="15" customHeight="1">
      <c r="A38" s="22" t="s">
        <v>23</v>
      </c>
      <c r="B38" s="18">
        <v>50</v>
      </c>
      <c r="C38" s="18"/>
      <c r="D38" s="19">
        <v>1.6</v>
      </c>
      <c r="E38" s="19">
        <v>1.2</v>
      </c>
      <c r="F38" s="19">
        <v>4.5</v>
      </c>
      <c r="G38" s="19">
        <v>35.299999999999997</v>
      </c>
      <c r="H38" s="20"/>
    </row>
    <row r="39" spans="1:17" ht="15" customHeight="1">
      <c r="A39" s="22" t="s">
        <v>30</v>
      </c>
      <c r="B39" s="18">
        <v>200</v>
      </c>
      <c r="C39" s="18"/>
      <c r="D39" s="19">
        <v>0.2</v>
      </c>
      <c r="E39" s="19">
        <v>0</v>
      </c>
      <c r="F39" s="19">
        <v>6.4</v>
      </c>
      <c r="G39" s="19">
        <v>26.8</v>
      </c>
      <c r="H39" s="20"/>
    </row>
    <row r="40" spans="1:17" ht="15" customHeight="1">
      <c r="A40" s="22" t="s">
        <v>16</v>
      </c>
      <c r="B40" s="18">
        <v>50</v>
      </c>
      <c r="C40" s="18"/>
      <c r="D40" s="19">
        <v>4.5999999999999996</v>
      </c>
      <c r="E40" s="19">
        <v>0.5</v>
      </c>
      <c r="F40" s="19">
        <v>29.5</v>
      </c>
      <c r="G40" s="19">
        <v>140.6</v>
      </c>
      <c r="H40" s="20"/>
    </row>
    <row r="41" spans="1:17" ht="15" customHeight="1">
      <c r="A41" s="24"/>
      <c r="B41" s="45"/>
      <c r="C41" s="18"/>
      <c r="D41" s="19"/>
      <c r="E41" s="19"/>
      <c r="F41" s="19"/>
      <c r="G41" s="19"/>
      <c r="H41" s="20"/>
    </row>
    <row r="42" spans="1:17" ht="15" customHeight="1">
      <c r="A42" s="26" t="s">
        <v>18</v>
      </c>
      <c r="B42" s="27">
        <f>SUM(B35:B40)</f>
        <v>780</v>
      </c>
      <c r="C42" s="27"/>
      <c r="D42" s="27">
        <f>SUM(D35:D40)</f>
        <v>37.800000000000004</v>
      </c>
      <c r="E42" s="27">
        <f>SUM(E35:E40)</f>
        <v>18.7</v>
      </c>
      <c r="F42" s="27">
        <f>SUM(F35:F40)</f>
        <v>105.7</v>
      </c>
      <c r="G42" s="27">
        <f>SUM(G35:G40)</f>
        <v>742.09999999999991</v>
      </c>
      <c r="H42" s="35"/>
      <c r="I42" t="s">
        <v>25</v>
      </c>
      <c r="J42" s="32">
        <f>H33+H42</f>
        <v>0</v>
      </c>
    </row>
    <row r="43" spans="1:17" ht="15" customHeight="1">
      <c r="A43" s="147" t="s">
        <v>29</v>
      </c>
      <c r="B43" s="148"/>
      <c r="C43" s="148"/>
      <c r="D43" s="148"/>
      <c r="E43" s="148"/>
      <c r="F43" s="148"/>
      <c r="G43" s="148"/>
      <c r="H43" s="149"/>
    </row>
    <row r="44" spans="1:17" ht="15" customHeight="1">
      <c r="A44" s="24"/>
      <c r="B44" s="18"/>
      <c r="C44" s="18"/>
      <c r="D44" s="19"/>
      <c r="E44" s="19"/>
      <c r="F44" s="19"/>
      <c r="G44" s="19"/>
      <c r="H44" s="20"/>
    </row>
    <row r="45" spans="1:17" ht="15" customHeight="1">
      <c r="A45" s="22" t="s">
        <v>51</v>
      </c>
      <c r="B45" s="18">
        <v>180</v>
      </c>
      <c r="C45" s="18"/>
      <c r="D45" s="19">
        <v>6.4</v>
      </c>
      <c r="E45" s="19">
        <v>5.9</v>
      </c>
      <c r="F45" s="19">
        <v>39.4</v>
      </c>
      <c r="G45" s="19">
        <v>236.2</v>
      </c>
      <c r="H45" s="20"/>
    </row>
    <row r="46" spans="1:17" ht="15" customHeight="1">
      <c r="A46" s="22" t="s">
        <v>52</v>
      </c>
      <c r="B46" s="18">
        <v>100</v>
      </c>
      <c r="C46" s="18">
        <v>160</v>
      </c>
      <c r="D46" s="19">
        <v>19.100000000000001</v>
      </c>
      <c r="E46" s="19">
        <v>4.3</v>
      </c>
      <c r="F46" s="19">
        <v>13.4</v>
      </c>
      <c r="G46" s="19">
        <v>168.6</v>
      </c>
      <c r="H46" s="20"/>
    </row>
    <row r="47" spans="1:17" ht="15" customHeight="1">
      <c r="A47" s="22" t="s">
        <v>23</v>
      </c>
      <c r="B47" s="18">
        <v>50</v>
      </c>
      <c r="C47" s="18"/>
      <c r="D47" s="19">
        <v>1.6</v>
      </c>
      <c r="E47" s="19">
        <v>1.2</v>
      </c>
      <c r="F47" s="19">
        <v>4.5</v>
      </c>
      <c r="G47" s="19">
        <v>35.299999999999997</v>
      </c>
      <c r="H47" s="20"/>
    </row>
    <row r="48" spans="1:17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20"/>
    </row>
    <row r="49" spans="1:8" ht="15" customHeight="1">
      <c r="A49" s="22" t="s">
        <v>16</v>
      </c>
      <c r="B49" s="18">
        <v>60</v>
      </c>
      <c r="C49" s="18"/>
      <c r="D49" s="19">
        <v>4.5999999999999996</v>
      </c>
      <c r="E49" s="19">
        <v>0.5</v>
      </c>
      <c r="F49" s="19">
        <v>29.5</v>
      </c>
      <c r="G49" s="19">
        <v>140.6</v>
      </c>
      <c r="H49" s="20"/>
    </row>
    <row r="50" spans="1:8" ht="15" customHeight="1">
      <c r="A50" s="26" t="s">
        <v>18</v>
      </c>
      <c r="B50" s="27">
        <f>B44+B45+B46+B47+B48+B49</f>
        <v>590</v>
      </c>
      <c r="C50" s="27"/>
      <c r="D50" s="28">
        <f>D44+D45+D46+D47+D48+D49</f>
        <v>31.9</v>
      </c>
      <c r="E50" s="28">
        <f>E44+E45+E46+E47+E48+E49</f>
        <v>11.899999999999999</v>
      </c>
      <c r="F50" s="28">
        <f>F44+F45+F46+F47+F48+F49</f>
        <v>93.199999999999989</v>
      </c>
      <c r="G50" s="28">
        <f>G44+G45+G46+G47+G48+G49</f>
        <v>607.5</v>
      </c>
      <c r="H50" s="35"/>
    </row>
    <row r="51" spans="1:8" ht="15" customHeight="1">
      <c r="A51" s="147" t="s">
        <v>31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4" t="s">
        <v>50</v>
      </c>
      <c r="B52" s="18">
        <v>200</v>
      </c>
      <c r="C52" s="18"/>
      <c r="D52" s="19">
        <v>5.9</v>
      </c>
      <c r="E52" s="19">
        <v>6.8</v>
      </c>
      <c r="F52" s="19">
        <v>12.5</v>
      </c>
      <c r="G52" s="19">
        <v>134.6</v>
      </c>
      <c r="H52" s="51">
        <v>23.09</v>
      </c>
    </row>
    <row r="53" spans="1:8" ht="15" customHeight="1">
      <c r="A53" s="22" t="s">
        <v>51</v>
      </c>
      <c r="B53" s="18">
        <v>180</v>
      </c>
      <c r="C53" s="18"/>
      <c r="D53" s="19">
        <v>6.4</v>
      </c>
      <c r="E53" s="19">
        <v>5.9</v>
      </c>
      <c r="F53" s="19">
        <v>39.4</v>
      </c>
      <c r="G53" s="19">
        <v>236.2</v>
      </c>
      <c r="H53" s="51">
        <v>10.6</v>
      </c>
    </row>
    <row r="54" spans="1:8" ht="15" customHeight="1">
      <c r="A54" s="22" t="s">
        <v>52</v>
      </c>
      <c r="B54" s="18">
        <v>100</v>
      </c>
      <c r="C54" s="18"/>
      <c r="D54" s="19">
        <v>19.100000000000001</v>
      </c>
      <c r="E54" s="19">
        <v>4.3</v>
      </c>
      <c r="F54" s="19">
        <v>13.4</v>
      </c>
      <c r="G54" s="19">
        <v>168.6</v>
      </c>
      <c r="H54" s="51">
        <v>43.88</v>
      </c>
    </row>
    <row r="55" spans="1:8" ht="15" customHeight="1">
      <c r="A55" s="22" t="s">
        <v>23</v>
      </c>
      <c r="B55" s="18">
        <v>50</v>
      </c>
      <c r="C55" s="18"/>
      <c r="D55" s="19">
        <v>1.6</v>
      </c>
      <c r="E55" s="19">
        <v>1.2</v>
      </c>
      <c r="F55" s="19">
        <v>4.5</v>
      </c>
      <c r="G55" s="19">
        <v>35.299999999999997</v>
      </c>
      <c r="H55" s="51">
        <v>5.31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51">
        <v>1.38</v>
      </c>
    </row>
    <row r="57" spans="1:8" ht="15" customHeight="1">
      <c r="A57" s="22" t="s">
        <v>16</v>
      </c>
      <c r="B57" s="18">
        <v>50</v>
      </c>
      <c r="C57" s="18"/>
      <c r="D57" s="19">
        <v>4.5999999999999996</v>
      </c>
      <c r="E57" s="19">
        <v>0.5</v>
      </c>
      <c r="F57" s="19">
        <v>29.5</v>
      </c>
      <c r="G57" s="19">
        <v>140.6</v>
      </c>
      <c r="H57" s="51">
        <v>4.0999999999999996</v>
      </c>
    </row>
    <row r="58" spans="1:8" ht="15" customHeight="1">
      <c r="A58" s="26" t="s">
        <v>18</v>
      </c>
      <c r="B58" s="27">
        <f>SUM(B52:B57)</f>
        <v>780</v>
      </c>
      <c r="C58" s="27"/>
      <c r="D58" s="27">
        <f t="shared" ref="D58:H58" si="0">SUM(D52:D57)</f>
        <v>37.800000000000004</v>
      </c>
      <c r="E58" s="27">
        <f t="shared" si="0"/>
        <v>18.7</v>
      </c>
      <c r="F58" s="27">
        <f t="shared" si="0"/>
        <v>105.7</v>
      </c>
      <c r="G58" s="27">
        <f t="shared" si="0"/>
        <v>742.09999999999991</v>
      </c>
      <c r="H58" s="53">
        <f t="shared" si="0"/>
        <v>88.359999999999985</v>
      </c>
    </row>
    <row r="59" spans="1:8" ht="15" customHeight="1">
      <c r="A59" s="147" t="s">
        <v>32</v>
      </c>
      <c r="B59" s="148"/>
      <c r="C59" s="148"/>
      <c r="D59" s="148"/>
      <c r="E59" s="148"/>
      <c r="F59" s="148"/>
      <c r="G59" s="148"/>
      <c r="H59" s="149"/>
    </row>
    <row r="60" spans="1:8" ht="15" customHeight="1">
      <c r="A60" s="24" t="s">
        <v>50</v>
      </c>
      <c r="B60" s="18">
        <v>200</v>
      </c>
      <c r="C60" s="18"/>
      <c r="D60" s="19">
        <v>5.9</v>
      </c>
      <c r="E60" s="19">
        <v>6.8</v>
      </c>
      <c r="F60" s="19">
        <v>12.5</v>
      </c>
      <c r="G60" s="19">
        <v>134.6</v>
      </c>
      <c r="H60" s="51">
        <v>23.09</v>
      </c>
    </row>
    <row r="61" spans="1:8" ht="15" customHeight="1">
      <c r="A61" s="22" t="s">
        <v>51</v>
      </c>
      <c r="B61" s="18">
        <v>180</v>
      </c>
      <c r="C61" s="18"/>
      <c r="D61" s="19">
        <v>6.4</v>
      </c>
      <c r="E61" s="19">
        <v>5.9</v>
      </c>
      <c r="F61" s="19">
        <v>39.4</v>
      </c>
      <c r="G61" s="19">
        <v>236.2</v>
      </c>
      <c r="H61" s="51">
        <v>10.6</v>
      </c>
    </row>
    <row r="62" spans="1:8" ht="15" customHeight="1">
      <c r="A62" s="22" t="s">
        <v>52</v>
      </c>
      <c r="B62" s="18">
        <v>100</v>
      </c>
      <c r="C62" s="18"/>
      <c r="D62" s="19">
        <v>19.100000000000001</v>
      </c>
      <c r="E62" s="19">
        <v>4.3</v>
      </c>
      <c r="F62" s="19">
        <v>13.4</v>
      </c>
      <c r="G62" s="19">
        <v>168.6</v>
      </c>
      <c r="H62" s="51">
        <v>43.88</v>
      </c>
    </row>
    <row r="63" spans="1:8" ht="15" customHeight="1">
      <c r="A63" s="22" t="s">
        <v>23</v>
      </c>
      <c r="B63" s="18">
        <v>50</v>
      </c>
      <c r="C63" s="18"/>
      <c r="D63" s="19">
        <v>1.6</v>
      </c>
      <c r="E63" s="19">
        <v>1.2</v>
      </c>
      <c r="F63" s="19">
        <v>4.5</v>
      </c>
      <c r="G63" s="19">
        <v>35.299999999999997</v>
      </c>
      <c r="H63" s="51">
        <v>5.31</v>
      </c>
    </row>
    <row r="64" spans="1:8" ht="15" customHeight="1">
      <c r="A64" s="22" t="s">
        <v>30</v>
      </c>
      <c r="B64" s="18">
        <v>200</v>
      </c>
      <c r="C64" s="18"/>
      <c r="D64" s="19">
        <v>0.2</v>
      </c>
      <c r="E64" s="19">
        <v>0</v>
      </c>
      <c r="F64" s="19">
        <v>6.4</v>
      </c>
      <c r="G64" s="19">
        <v>26.8</v>
      </c>
      <c r="H64" s="51">
        <v>1.38</v>
      </c>
    </row>
    <row r="65" spans="1:8" ht="15" customHeight="1">
      <c r="A65" s="22" t="s">
        <v>16</v>
      </c>
      <c r="B65" s="18">
        <v>50</v>
      </c>
      <c r="C65" s="18"/>
      <c r="D65" s="19">
        <v>4.5999999999999996</v>
      </c>
      <c r="E65" s="19">
        <v>0.5</v>
      </c>
      <c r="F65" s="19">
        <v>29.5</v>
      </c>
      <c r="G65" s="19">
        <v>140.6</v>
      </c>
      <c r="H65" s="51">
        <v>4.0999999999999996</v>
      </c>
    </row>
    <row r="66" spans="1:8" ht="15" customHeight="1">
      <c r="A66" s="37"/>
      <c r="B66" s="38"/>
      <c r="C66" s="38"/>
      <c r="D66" s="39"/>
      <c r="E66" s="39"/>
      <c r="F66" s="39"/>
      <c r="G66" s="39"/>
      <c r="H66" s="54"/>
    </row>
    <row r="67" spans="1:8" ht="15" customHeight="1">
      <c r="A67" s="37"/>
      <c r="B67" s="38"/>
      <c r="C67" s="38"/>
      <c r="D67" s="39"/>
      <c r="E67" s="39"/>
      <c r="F67" s="39"/>
      <c r="G67" s="39"/>
      <c r="H67" s="54"/>
    </row>
    <row r="68" spans="1:8" ht="15" customHeight="1" thickBot="1">
      <c r="A68" s="41" t="s">
        <v>18</v>
      </c>
      <c r="B68" s="42">
        <f>SUM(B60:B67)</f>
        <v>780</v>
      </c>
      <c r="C68" s="42"/>
      <c r="D68" s="42">
        <f>SUM(D60:D67)</f>
        <v>37.800000000000004</v>
      </c>
      <c r="E68" s="42">
        <f>SUM(E60:E67)</f>
        <v>18.7</v>
      </c>
      <c r="F68" s="42">
        <f>SUM(F60:F67)</f>
        <v>105.7</v>
      </c>
      <c r="G68" s="42">
        <f>SUM(G60:G67)</f>
        <v>742.09999999999991</v>
      </c>
      <c r="H68" s="55">
        <f>SUM(H60:H67)</f>
        <v>88.359999999999985</v>
      </c>
    </row>
    <row r="69" spans="1:8" ht="1.5" customHeight="1">
      <c r="A69" s="147"/>
      <c r="B69" s="148"/>
      <c r="C69" s="148"/>
      <c r="D69" s="148"/>
      <c r="E69" s="148"/>
      <c r="F69" s="148"/>
      <c r="G69" s="148"/>
      <c r="H69" s="149"/>
    </row>
    <row r="70" spans="1:8" hidden="1">
      <c r="A70" s="24"/>
      <c r="B70" s="18"/>
      <c r="C70" s="18"/>
      <c r="D70" s="19"/>
      <c r="E70" s="19"/>
      <c r="F70" s="19"/>
      <c r="G70" s="19"/>
      <c r="H70" s="20"/>
    </row>
    <row r="71" spans="1:8" hidden="1">
      <c r="A71" s="21"/>
      <c r="B71" s="45"/>
      <c r="C71" s="45"/>
      <c r="D71" s="46"/>
      <c r="E71" s="46"/>
      <c r="F71" s="46"/>
      <c r="G71" s="46"/>
      <c r="H71" s="25"/>
    </row>
    <row r="72" spans="1:8" hidden="1">
      <c r="A72" s="22"/>
      <c r="B72" s="47"/>
      <c r="C72" s="18"/>
      <c r="D72" s="19"/>
      <c r="E72" s="19"/>
      <c r="F72" s="19"/>
      <c r="G72" s="19"/>
      <c r="H72" s="20"/>
    </row>
    <row r="73" spans="1:8" hidden="1">
      <c r="A73" s="22"/>
      <c r="B73" s="18"/>
      <c r="C73" s="18"/>
      <c r="D73" s="19"/>
      <c r="E73" s="19"/>
      <c r="F73" s="19"/>
      <c r="G73" s="19"/>
      <c r="H73" s="20"/>
    </row>
    <row r="74" spans="1:8" hidden="1">
      <c r="A74" s="22"/>
      <c r="B74" s="18"/>
      <c r="C74" s="18"/>
      <c r="D74" s="19"/>
      <c r="E74" s="19"/>
      <c r="F74" s="19"/>
      <c r="G74" s="19"/>
      <c r="H74" s="23"/>
    </row>
    <row r="75" spans="1:8" hidden="1">
      <c r="A75" s="26"/>
      <c r="B75" s="27"/>
      <c r="C75" s="27"/>
      <c r="D75" s="28"/>
      <c r="E75" s="28"/>
      <c r="F75" s="28"/>
      <c r="G75" s="28"/>
      <c r="H75" s="29"/>
    </row>
    <row r="76" spans="1:8" hidden="1">
      <c r="A76" s="147"/>
      <c r="B76" s="148"/>
      <c r="C76" s="148"/>
      <c r="D76" s="148"/>
      <c r="E76" s="148"/>
      <c r="F76" s="148"/>
      <c r="G76" s="148"/>
      <c r="H76" s="149"/>
    </row>
    <row r="77" spans="1:8" hidden="1">
      <c r="A77" s="24"/>
      <c r="B77" s="18"/>
      <c r="C77" s="18"/>
      <c r="D77" s="19"/>
      <c r="E77" s="19"/>
      <c r="F77" s="19"/>
      <c r="G77" s="19"/>
      <c r="H77" s="20"/>
    </row>
    <row r="78" spans="1:8" hidden="1">
      <c r="A78" s="22"/>
      <c r="B78" s="18"/>
      <c r="C78" s="18"/>
      <c r="D78" s="19"/>
      <c r="E78" s="19"/>
      <c r="F78" s="19"/>
      <c r="G78" s="19"/>
      <c r="H78" s="20"/>
    </row>
    <row r="79" spans="1:8" hidden="1">
      <c r="A79" s="22"/>
      <c r="B79" s="18"/>
      <c r="C79" s="18"/>
      <c r="D79" s="19"/>
      <c r="E79" s="19"/>
      <c r="F79" s="19"/>
      <c r="G79" s="19"/>
      <c r="H79" s="20"/>
    </row>
    <row r="80" spans="1:8" hidden="1">
      <c r="A80" s="22"/>
      <c r="B80" s="18"/>
      <c r="C80" s="18"/>
      <c r="D80" s="19"/>
      <c r="E80" s="19"/>
      <c r="F80" s="19"/>
      <c r="G80" s="19"/>
      <c r="H80" s="20"/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1"/>
      <c r="B82" s="45"/>
      <c r="C82" s="45"/>
      <c r="D82" s="46"/>
      <c r="E82" s="46"/>
      <c r="F82" s="46"/>
      <c r="G82" s="46"/>
      <c r="H82" s="59"/>
    </row>
    <row r="83" spans="1:10" hidden="1">
      <c r="A83" s="26"/>
      <c r="B83" s="27"/>
      <c r="C83" s="27"/>
      <c r="D83" s="27"/>
      <c r="E83" s="27"/>
      <c r="F83" s="27"/>
      <c r="G83" s="27"/>
      <c r="H83" s="35"/>
      <c r="I83" s="60"/>
      <c r="J83" s="32"/>
    </row>
    <row r="84" spans="1:10">
      <c r="A84" s="160" t="s">
        <v>43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47</v>
      </c>
      <c r="B85" s="18">
        <v>200</v>
      </c>
      <c r="C85" s="18"/>
      <c r="D85" s="19">
        <v>5.89</v>
      </c>
      <c r="E85" s="19">
        <v>5.81</v>
      </c>
      <c r="F85" s="19">
        <v>30.27</v>
      </c>
      <c r="G85" s="19">
        <v>197</v>
      </c>
      <c r="H85" s="20"/>
      <c r="I85" t="s">
        <v>35</v>
      </c>
    </row>
    <row r="86" spans="1:10">
      <c r="A86" s="21" t="s">
        <v>36</v>
      </c>
      <c r="B86" s="45">
        <v>200</v>
      </c>
      <c r="C86" s="45"/>
      <c r="D86" s="46">
        <v>3.87</v>
      </c>
      <c r="E86" s="46">
        <v>2.86</v>
      </c>
      <c r="F86" s="46">
        <v>4.83</v>
      </c>
      <c r="G86" s="46">
        <v>60.6</v>
      </c>
      <c r="H86" s="25"/>
    </row>
    <row r="87" spans="1:10">
      <c r="A87" s="21" t="s">
        <v>42</v>
      </c>
      <c r="B87" s="45">
        <v>60</v>
      </c>
      <c r="C87" s="45"/>
      <c r="D87" s="46">
        <v>3.96</v>
      </c>
      <c r="E87" s="46">
        <v>0.72</v>
      </c>
      <c r="F87" s="46">
        <v>20.04</v>
      </c>
      <c r="G87" s="46">
        <v>102.5</v>
      </c>
      <c r="H87" s="25"/>
    </row>
    <row r="88" spans="1:10">
      <c r="A88" s="22" t="s">
        <v>55</v>
      </c>
      <c r="B88" s="18">
        <v>200</v>
      </c>
      <c r="C88" s="18"/>
      <c r="D88" s="19">
        <v>0</v>
      </c>
      <c r="E88" s="19">
        <v>0</v>
      </c>
      <c r="F88" s="19">
        <v>23</v>
      </c>
      <c r="G88" s="19">
        <v>92</v>
      </c>
      <c r="H88" s="20"/>
    </row>
    <row r="89" spans="1:10">
      <c r="A89" s="22" t="s">
        <v>27</v>
      </c>
      <c r="B89" s="18">
        <v>180</v>
      </c>
      <c r="C89" s="18"/>
      <c r="D89" s="19">
        <v>0.7</v>
      </c>
      <c r="E89" s="19">
        <v>0.7</v>
      </c>
      <c r="F89" s="19">
        <v>17.600000000000001</v>
      </c>
      <c r="G89" s="19">
        <v>79.900000000000006</v>
      </c>
      <c r="H89" s="23"/>
    </row>
    <row r="90" spans="1:10">
      <c r="A90" s="22"/>
      <c r="B90" s="18"/>
      <c r="C90" s="33"/>
      <c r="D90" s="19"/>
      <c r="E90" s="19"/>
      <c r="F90" s="19"/>
      <c r="G90" s="19"/>
      <c r="H90" s="25"/>
    </row>
    <row r="91" spans="1:10">
      <c r="A91" s="26" t="s">
        <v>18</v>
      </c>
      <c r="B91" s="27">
        <f>B89+B88+B86+B85+60</f>
        <v>840</v>
      </c>
      <c r="C91" s="27"/>
      <c r="D91" s="28">
        <f>SUM(D85:D89)+D90</f>
        <v>14.419999999999998</v>
      </c>
      <c r="E91" s="28">
        <f>SUM(E85:E89)+E90</f>
        <v>10.09</v>
      </c>
      <c r="F91" s="28">
        <f>SUM(F85:F89)+F90</f>
        <v>95.740000000000009</v>
      </c>
      <c r="G91" s="28">
        <f>SUM(G85:G89)+G90</f>
        <v>532</v>
      </c>
      <c r="H91" s="29"/>
    </row>
    <row r="92" spans="1:10">
      <c r="A92" s="147" t="s">
        <v>45</v>
      </c>
      <c r="B92" s="148"/>
      <c r="C92" s="148"/>
      <c r="D92" s="148"/>
      <c r="E92" s="148"/>
      <c r="F92" s="148"/>
      <c r="G92" s="148"/>
      <c r="H92" s="149"/>
    </row>
    <row r="93" spans="1:10">
      <c r="A93" s="24" t="s">
        <v>50</v>
      </c>
      <c r="B93" s="18">
        <v>200</v>
      </c>
      <c r="C93" s="18"/>
      <c r="D93" s="19">
        <v>5.9</v>
      </c>
      <c r="E93" s="19">
        <v>6.8</v>
      </c>
      <c r="F93" s="19">
        <v>12.5</v>
      </c>
      <c r="G93" s="19">
        <v>134.6</v>
      </c>
      <c r="H93" s="20"/>
    </row>
    <row r="94" spans="1:10">
      <c r="A94" s="22" t="s">
        <v>51</v>
      </c>
      <c r="B94" s="18">
        <v>180</v>
      </c>
      <c r="C94" s="18"/>
      <c r="D94" s="19">
        <v>6.4</v>
      </c>
      <c r="E94" s="19">
        <v>5.9</v>
      </c>
      <c r="F94" s="19">
        <v>39.4</v>
      </c>
      <c r="G94" s="19">
        <v>236.2</v>
      </c>
      <c r="H94" s="20"/>
    </row>
    <row r="95" spans="1:10">
      <c r="A95" s="22" t="s">
        <v>52</v>
      </c>
      <c r="B95" s="18">
        <v>100</v>
      </c>
      <c r="C95" s="18"/>
      <c r="D95" s="19">
        <v>19.100000000000001</v>
      </c>
      <c r="E95" s="19">
        <v>4.3</v>
      </c>
      <c r="F95" s="19">
        <v>13.4</v>
      </c>
      <c r="G95" s="19">
        <v>168.6</v>
      </c>
      <c r="H95" s="20"/>
      <c r="I95" t="s">
        <v>40</v>
      </c>
    </row>
    <row r="96" spans="1:10">
      <c r="A96" s="22" t="s">
        <v>23</v>
      </c>
      <c r="B96" s="18">
        <v>50</v>
      </c>
      <c r="C96" s="18"/>
      <c r="D96" s="19">
        <v>1.63</v>
      </c>
      <c r="E96" s="19">
        <v>1.22</v>
      </c>
      <c r="F96" s="19">
        <v>3.31</v>
      </c>
      <c r="G96" s="19">
        <v>30.6</v>
      </c>
      <c r="H96" s="20"/>
      <c r="I96" t="s">
        <v>35</v>
      </c>
    </row>
    <row r="97" spans="1:10">
      <c r="A97" s="22" t="s">
        <v>56</v>
      </c>
      <c r="B97" s="18">
        <v>200</v>
      </c>
      <c r="C97" s="18"/>
      <c r="D97" s="19">
        <v>0.19</v>
      </c>
      <c r="E97" s="19">
        <v>0.04</v>
      </c>
      <c r="F97" s="19">
        <v>0.06</v>
      </c>
      <c r="G97" s="19">
        <v>1.4</v>
      </c>
      <c r="H97" s="20"/>
    </row>
    <row r="98" spans="1:10">
      <c r="A98" s="21" t="s">
        <v>42</v>
      </c>
      <c r="B98" s="45">
        <v>60</v>
      </c>
      <c r="C98" s="45"/>
      <c r="D98" s="46">
        <v>3.96</v>
      </c>
      <c r="E98" s="46">
        <v>0.72</v>
      </c>
      <c r="F98" s="46">
        <v>20.04</v>
      </c>
      <c r="G98" s="46">
        <v>102.5</v>
      </c>
      <c r="H98" s="25"/>
    </row>
    <row r="99" spans="1:10">
      <c r="A99" s="26" t="s">
        <v>18</v>
      </c>
      <c r="B99" s="27">
        <f>SUM(B93:B98)</f>
        <v>790</v>
      </c>
      <c r="C99" s="27"/>
      <c r="D99" s="27">
        <f>SUM(D93:D98)</f>
        <v>37.18</v>
      </c>
      <c r="E99" s="27">
        <f>SUM(E93:E98)</f>
        <v>18.979999999999997</v>
      </c>
      <c r="F99" s="27">
        <f>SUM(F93:F98)</f>
        <v>88.710000000000008</v>
      </c>
      <c r="G99" s="27">
        <f>SUM(G93:G98)</f>
        <v>673.9</v>
      </c>
      <c r="H99" s="35"/>
      <c r="I99" s="60" t="s">
        <v>57</v>
      </c>
      <c r="J99" s="32">
        <f>H99+H91</f>
        <v>0</v>
      </c>
    </row>
    <row r="101" spans="1:10">
      <c r="A101" s="61" t="s">
        <v>58</v>
      </c>
      <c r="B101" s="62"/>
      <c r="C101" s="63"/>
      <c r="D101" s="3" t="s">
        <v>59</v>
      </c>
    </row>
  </sheetData>
  <mergeCells count="17">
    <mergeCell ref="A51:H51"/>
    <mergeCell ref="A6:D6"/>
    <mergeCell ref="A8:A9"/>
    <mergeCell ref="B8:B9"/>
    <mergeCell ref="D8:F8"/>
    <mergeCell ref="G8:G9"/>
    <mergeCell ref="H8:H9"/>
    <mergeCell ref="A10:H10"/>
    <mergeCell ref="A18:H18"/>
    <mergeCell ref="A26:H26"/>
    <mergeCell ref="A34:H34"/>
    <mergeCell ref="A43:H43"/>
    <mergeCell ref="A59:H59"/>
    <mergeCell ref="A69:H69"/>
    <mergeCell ref="A76:H76"/>
    <mergeCell ref="A84:H84"/>
    <mergeCell ref="A92:H92"/>
  </mergeCells>
  <pageMargins left="0.39370078740157483" right="0.39370078740157483" top="0.39370078740157483" bottom="0.39370078740157483" header="0" footer="0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topLeftCell="A7" workbookViewId="0">
      <selection activeCell="A30" sqref="A30:H30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60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5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63" t="s">
        <v>4</v>
      </c>
      <c r="B8" s="165" t="s">
        <v>5</v>
      </c>
      <c r="C8" s="56"/>
      <c r="D8" s="167" t="s">
        <v>6</v>
      </c>
      <c r="E8" s="168"/>
      <c r="F8" s="169"/>
      <c r="G8" s="170" t="s">
        <v>7</v>
      </c>
      <c r="H8" s="172" t="s">
        <v>8</v>
      </c>
    </row>
    <row r="9" spans="1:8">
      <c r="A9" s="164"/>
      <c r="B9" s="166"/>
      <c r="C9" s="57" t="s">
        <v>9</v>
      </c>
      <c r="D9" s="16" t="s">
        <v>10</v>
      </c>
      <c r="E9" s="16" t="s">
        <v>11</v>
      </c>
      <c r="F9" s="16" t="s">
        <v>12</v>
      </c>
      <c r="G9" s="171"/>
      <c r="H9" s="173"/>
    </row>
    <row r="10" spans="1:8" ht="15" customHeight="1">
      <c r="A10" s="160" t="s">
        <v>13</v>
      </c>
      <c r="B10" s="161"/>
      <c r="C10" s="161"/>
      <c r="D10" s="161"/>
      <c r="E10" s="161"/>
      <c r="F10" s="161"/>
      <c r="G10" s="161"/>
      <c r="H10" s="162"/>
    </row>
    <row r="11" spans="1:8" ht="15" customHeight="1">
      <c r="A11" s="24" t="s">
        <v>62</v>
      </c>
      <c r="B11" s="18">
        <v>200</v>
      </c>
      <c r="C11" s="18"/>
      <c r="D11" s="19">
        <v>4.9000000000000004</v>
      </c>
      <c r="E11" s="19">
        <v>4.5</v>
      </c>
      <c r="F11" s="19">
        <v>18.399999999999999</v>
      </c>
      <c r="G11" s="19">
        <v>133.5</v>
      </c>
      <c r="H11" s="36">
        <v>13.55</v>
      </c>
    </row>
    <row r="12" spans="1:8" ht="15" customHeight="1">
      <c r="A12" s="22" t="s">
        <v>63</v>
      </c>
      <c r="B12" s="18">
        <v>200</v>
      </c>
      <c r="C12" s="18"/>
      <c r="D12" s="19">
        <v>0.2</v>
      </c>
      <c r="E12" s="19">
        <v>0.1</v>
      </c>
      <c r="F12" s="19">
        <v>6.6</v>
      </c>
      <c r="G12" s="19">
        <v>27.9</v>
      </c>
      <c r="H12" s="36">
        <v>3.34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>
        <v>4.0999999999999996</v>
      </c>
    </row>
    <row r="14" spans="1:8" ht="15" customHeight="1">
      <c r="A14" s="21" t="s">
        <v>64</v>
      </c>
      <c r="B14" s="45">
        <v>50</v>
      </c>
      <c r="C14" s="45"/>
      <c r="D14" s="46">
        <v>4</v>
      </c>
      <c r="E14" s="46">
        <v>5.3</v>
      </c>
      <c r="F14" s="46">
        <v>27.5</v>
      </c>
      <c r="G14" s="46">
        <v>149.9</v>
      </c>
      <c r="H14" s="65">
        <v>24</v>
      </c>
    </row>
    <row r="15" spans="1:8" ht="15" customHeight="1">
      <c r="A15" s="22"/>
      <c r="B15" s="18"/>
      <c r="C15" s="18"/>
      <c r="D15" s="19"/>
      <c r="E15" s="19"/>
      <c r="F15" s="19"/>
      <c r="G15" s="19"/>
      <c r="H15" s="36"/>
    </row>
    <row r="16" spans="1:8" ht="15" customHeight="1">
      <c r="A16" s="66" t="s">
        <v>18</v>
      </c>
      <c r="B16" s="67">
        <f>SUM(B11:B15)</f>
        <v>500</v>
      </c>
      <c r="C16" s="67"/>
      <c r="D16" s="67">
        <f>SUM(D11:D15)</f>
        <v>13.7</v>
      </c>
      <c r="E16" s="67">
        <f>SUM(E11:E15)</f>
        <v>10.399999999999999</v>
      </c>
      <c r="F16" s="67">
        <f>SUM(F11:F15)</f>
        <v>82</v>
      </c>
      <c r="G16" s="67">
        <f>SUM(G11:G15)</f>
        <v>451.9</v>
      </c>
      <c r="H16" s="68">
        <f>H11+H12+H13+H14+H15</f>
        <v>44.99</v>
      </c>
    </row>
    <row r="17" spans="1:10" ht="15" customHeight="1">
      <c r="A17" s="160"/>
      <c r="B17" s="161"/>
      <c r="C17" s="161"/>
      <c r="D17" s="161"/>
      <c r="E17" s="161"/>
      <c r="F17" s="161"/>
      <c r="G17" s="161"/>
      <c r="H17" s="162"/>
    </row>
    <row r="18" spans="1:10" ht="15" customHeight="1">
      <c r="A18" s="24" t="s">
        <v>65</v>
      </c>
      <c r="B18" s="18">
        <v>200</v>
      </c>
      <c r="C18" s="18"/>
      <c r="D18" s="19">
        <v>4.7</v>
      </c>
      <c r="E18" s="19">
        <v>5.6</v>
      </c>
      <c r="F18" s="19">
        <v>5.7</v>
      </c>
      <c r="G18" s="19">
        <v>92.2</v>
      </c>
      <c r="H18" s="20">
        <v>6.24</v>
      </c>
    </row>
    <row r="19" spans="1:10" ht="15" customHeight="1">
      <c r="A19" s="22" t="s">
        <v>66</v>
      </c>
      <c r="B19" s="18">
        <v>180</v>
      </c>
      <c r="C19" s="18"/>
      <c r="D19" s="19">
        <v>9.9</v>
      </c>
      <c r="E19" s="19">
        <v>7.6</v>
      </c>
      <c r="F19" s="19">
        <v>43.1</v>
      </c>
      <c r="G19" s="19">
        <v>280.39999999999998</v>
      </c>
      <c r="H19" s="20">
        <v>13.47</v>
      </c>
    </row>
    <row r="20" spans="1:10" ht="15" customHeight="1">
      <c r="A20" s="24" t="s">
        <v>67</v>
      </c>
      <c r="B20" s="18">
        <v>100</v>
      </c>
      <c r="C20" s="18"/>
      <c r="D20" s="19">
        <v>17</v>
      </c>
      <c r="E20" s="19">
        <v>16.5</v>
      </c>
      <c r="F20" s="19">
        <v>3.9</v>
      </c>
      <c r="G20" s="19">
        <v>232.1</v>
      </c>
      <c r="H20" s="20">
        <v>67.64</v>
      </c>
    </row>
    <row r="21" spans="1:10" ht="15" customHeight="1">
      <c r="A21" s="22" t="s">
        <v>68</v>
      </c>
      <c r="B21" s="18">
        <v>200</v>
      </c>
      <c r="C21" s="18"/>
      <c r="D21" s="19">
        <v>0.5</v>
      </c>
      <c r="E21" s="19">
        <v>0</v>
      </c>
      <c r="F21" s="19">
        <v>19.8</v>
      </c>
      <c r="G21" s="19">
        <v>81</v>
      </c>
      <c r="H21" s="20">
        <v>4.32</v>
      </c>
    </row>
    <row r="22" spans="1:10" ht="15" customHeight="1">
      <c r="A22" s="22" t="s">
        <v>16</v>
      </c>
      <c r="B22" s="18">
        <v>50</v>
      </c>
      <c r="C22" s="18"/>
      <c r="D22" s="19">
        <v>4.5999999999999996</v>
      </c>
      <c r="E22" s="19">
        <v>0.5</v>
      </c>
      <c r="F22" s="19">
        <v>29.5</v>
      </c>
      <c r="G22" s="19">
        <v>140.6</v>
      </c>
      <c r="H22" s="20">
        <v>4.0999999999999996</v>
      </c>
    </row>
    <row r="23" spans="1:10" ht="15" customHeight="1">
      <c r="A23" s="22"/>
      <c r="B23" s="18"/>
      <c r="C23" s="18"/>
      <c r="D23" s="19"/>
      <c r="E23" s="19"/>
      <c r="F23" s="19"/>
      <c r="G23" s="19"/>
      <c r="H23" s="20"/>
    </row>
    <row r="24" spans="1:10" ht="15" customHeight="1">
      <c r="A24" s="66" t="s">
        <v>18</v>
      </c>
      <c r="B24" s="67">
        <f>SUM(B18:B22)+B23</f>
        <v>730</v>
      </c>
      <c r="C24" s="67"/>
      <c r="D24" s="69">
        <f>SUM(D18:D22)+D23</f>
        <v>36.700000000000003</v>
      </c>
      <c r="E24" s="69">
        <f>SUM(E18:E22)+E23</f>
        <v>30.2</v>
      </c>
      <c r="F24" s="69">
        <f>SUM(F18:F22)+F23</f>
        <v>102</v>
      </c>
      <c r="G24" s="69">
        <f>SUM(G18:G22)+G23</f>
        <v>826.3</v>
      </c>
      <c r="H24" s="70">
        <f>H18+H19+H20+H21+H22+H23</f>
        <v>95.769999999999982</v>
      </c>
      <c r="I24" t="s">
        <v>25</v>
      </c>
      <c r="J24" s="32">
        <f>H16+H24</f>
        <v>140.76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24" t="s">
        <v>62</v>
      </c>
      <c r="B26" s="18">
        <v>200</v>
      </c>
      <c r="C26" s="18"/>
      <c r="D26" s="19">
        <v>4.9000000000000004</v>
      </c>
      <c r="E26" s="19">
        <v>4.5</v>
      </c>
      <c r="F26" s="19">
        <v>18.399999999999999</v>
      </c>
      <c r="G26" s="19">
        <v>133.5</v>
      </c>
      <c r="H26" s="20">
        <v>13.55</v>
      </c>
    </row>
    <row r="27" spans="1:10" ht="15" customHeight="1">
      <c r="A27" s="22" t="s">
        <v>63</v>
      </c>
      <c r="B27" s="18">
        <v>200</v>
      </c>
      <c r="C27" s="18"/>
      <c r="D27" s="19">
        <v>0.2</v>
      </c>
      <c r="E27" s="19">
        <v>0.1</v>
      </c>
      <c r="F27" s="19">
        <v>6.6</v>
      </c>
      <c r="G27" s="19">
        <v>27.9</v>
      </c>
      <c r="H27" s="20">
        <v>3.34</v>
      </c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20">
        <v>4.0999999999999996</v>
      </c>
    </row>
    <row r="29" spans="1:10" ht="15" customHeight="1">
      <c r="A29" s="21" t="s">
        <v>69</v>
      </c>
      <c r="B29" s="45">
        <v>50</v>
      </c>
      <c r="C29" s="45"/>
      <c r="D29" s="46">
        <v>4</v>
      </c>
      <c r="E29" s="46">
        <v>5.3</v>
      </c>
      <c r="F29" s="46">
        <v>27.5</v>
      </c>
      <c r="G29" s="46">
        <v>149.9</v>
      </c>
      <c r="H29" s="71">
        <v>24</v>
      </c>
    </row>
    <row r="30" spans="1:10" ht="15" customHeight="1">
      <c r="A30" s="22" t="s">
        <v>70</v>
      </c>
      <c r="B30" s="33">
        <v>200</v>
      </c>
      <c r="C30" s="18"/>
      <c r="D30" s="34">
        <v>0.6</v>
      </c>
      <c r="E30" s="34">
        <v>0.2</v>
      </c>
      <c r="F30" s="34">
        <v>30.4</v>
      </c>
      <c r="G30" s="34">
        <v>125.8</v>
      </c>
      <c r="H30" s="25">
        <v>31</v>
      </c>
      <c r="I30" s="72"/>
    </row>
    <row r="31" spans="1:10" ht="15" customHeight="1">
      <c r="A31" s="66" t="s">
        <v>18</v>
      </c>
      <c r="B31" s="67">
        <f>SUM(B26:B30)</f>
        <v>700</v>
      </c>
      <c r="C31" s="67"/>
      <c r="D31" s="67">
        <f>SUM(D26:D30)</f>
        <v>14.299999999999999</v>
      </c>
      <c r="E31" s="67">
        <f>SUM(E26:E30)</f>
        <v>10.599999999999998</v>
      </c>
      <c r="F31" s="67">
        <f>SUM(F26:F30)</f>
        <v>112.4</v>
      </c>
      <c r="G31" s="67">
        <f>SUM(G26:G30)</f>
        <v>577.69999999999993</v>
      </c>
      <c r="H31" s="68">
        <f>H26+H27+H28+H29+H30</f>
        <v>75.990000000000009</v>
      </c>
    </row>
    <row r="32" spans="1:10" ht="15" customHeight="1">
      <c r="A32" s="160" t="s">
        <v>28</v>
      </c>
      <c r="B32" s="161"/>
      <c r="C32" s="161"/>
      <c r="D32" s="161"/>
      <c r="E32" s="161"/>
      <c r="F32" s="161"/>
      <c r="G32" s="161"/>
      <c r="H32" s="162"/>
    </row>
    <row r="33" spans="1:10" ht="15" customHeight="1">
      <c r="A33" s="24" t="s">
        <v>65</v>
      </c>
      <c r="B33" s="18">
        <v>200</v>
      </c>
      <c r="C33" s="18"/>
      <c r="D33" s="19">
        <v>4.7</v>
      </c>
      <c r="E33" s="19">
        <v>5.6</v>
      </c>
      <c r="F33" s="19">
        <v>5.7</v>
      </c>
      <c r="G33" s="19">
        <v>92.2</v>
      </c>
      <c r="H33" s="20">
        <v>6.24</v>
      </c>
    </row>
    <row r="34" spans="1:10" ht="15" customHeight="1">
      <c r="A34" s="22" t="s">
        <v>66</v>
      </c>
      <c r="B34" s="18">
        <v>180</v>
      </c>
      <c r="C34" s="18"/>
      <c r="D34" s="19">
        <v>9.9</v>
      </c>
      <c r="E34" s="19">
        <v>7.6</v>
      </c>
      <c r="F34" s="19">
        <v>43.1</v>
      </c>
      <c r="G34" s="19">
        <v>280.39999999999998</v>
      </c>
      <c r="H34" s="20">
        <v>13.47</v>
      </c>
    </row>
    <row r="35" spans="1:10" ht="15" customHeight="1">
      <c r="A35" s="24" t="s">
        <v>67</v>
      </c>
      <c r="B35" s="18">
        <v>100</v>
      </c>
      <c r="C35" s="18"/>
      <c r="D35" s="19">
        <v>17</v>
      </c>
      <c r="E35" s="19">
        <v>16.5</v>
      </c>
      <c r="F35" s="19">
        <v>3.9</v>
      </c>
      <c r="G35" s="19">
        <v>232.1</v>
      </c>
      <c r="H35" s="20">
        <v>67.64</v>
      </c>
    </row>
    <row r="36" spans="1:10" ht="15" customHeight="1">
      <c r="A36" s="22" t="s">
        <v>68</v>
      </c>
      <c r="B36" s="18">
        <v>200</v>
      </c>
      <c r="C36" s="18"/>
      <c r="D36" s="19">
        <v>0.5</v>
      </c>
      <c r="E36" s="19">
        <v>0</v>
      </c>
      <c r="F36" s="19">
        <v>19.8</v>
      </c>
      <c r="G36" s="19">
        <v>81</v>
      </c>
      <c r="H36" s="20">
        <v>4.32</v>
      </c>
    </row>
    <row r="37" spans="1:10" ht="15" customHeight="1">
      <c r="A37" s="22"/>
      <c r="B37" s="18"/>
      <c r="C37" s="18"/>
      <c r="D37" s="19"/>
      <c r="E37" s="19"/>
      <c r="F37" s="19"/>
      <c r="G37" s="19"/>
      <c r="H37" s="20"/>
      <c r="I37" s="72"/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20">
        <v>4.0999999999999996</v>
      </c>
    </row>
    <row r="39" spans="1:10" ht="15" customHeight="1">
      <c r="A39" s="66" t="s">
        <v>18</v>
      </c>
      <c r="B39" s="67">
        <f t="shared" ref="B39:G39" si="0">SUM(B33:B38)</f>
        <v>730</v>
      </c>
      <c r="C39" s="67"/>
      <c r="D39" s="67">
        <f t="shared" si="0"/>
        <v>36.700000000000003</v>
      </c>
      <c r="E39" s="67">
        <f t="shared" si="0"/>
        <v>30.2</v>
      </c>
      <c r="F39" s="67">
        <f t="shared" si="0"/>
        <v>102</v>
      </c>
      <c r="G39" s="67">
        <f t="shared" si="0"/>
        <v>826.3</v>
      </c>
      <c r="H39" s="70">
        <f>H33+H34+H35+H36+H37+H38</f>
        <v>95.769999999999982</v>
      </c>
      <c r="I39" t="s">
        <v>25</v>
      </c>
      <c r="J39" s="32">
        <f>H31+H39</f>
        <v>171.76</v>
      </c>
    </row>
    <row r="40" spans="1:10" ht="15" customHeight="1">
      <c r="A40" s="160" t="s">
        <v>29</v>
      </c>
      <c r="B40" s="161"/>
      <c r="C40" s="161"/>
      <c r="D40" s="161"/>
      <c r="E40" s="161"/>
      <c r="F40" s="161"/>
      <c r="G40" s="161"/>
      <c r="H40" s="162"/>
    </row>
    <row r="41" spans="1:10" ht="15" customHeight="1">
      <c r="A41" s="24" t="s">
        <v>65</v>
      </c>
      <c r="B41" s="18">
        <v>200</v>
      </c>
      <c r="C41" s="18"/>
      <c r="D41" s="19">
        <v>4.7</v>
      </c>
      <c r="E41" s="19">
        <v>5.6</v>
      </c>
      <c r="F41" s="19">
        <v>5.7</v>
      </c>
      <c r="G41" s="19">
        <v>92.2</v>
      </c>
      <c r="H41" s="20">
        <v>6.24</v>
      </c>
    </row>
    <row r="42" spans="1:10" ht="15" customHeight="1">
      <c r="A42" s="22" t="s">
        <v>66</v>
      </c>
      <c r="B42" s="18">
        <v>180</v>
      </c>
      <c r="C42" s="18"/>
      <c r="D42" s="19">
        <v>9.9</v>
      </c>
      <c r="E42" s="19">
        <v>7.6</v>
      </c>
      <c r="F42" s="19">
        <v>43.1</v>
      </c>
      <c r="G42" s="19">
        <v>280.39999999999998</v>
      </c>
      <c r="H42" s="20">
        <v>13.47</v>
      </c>
    </row>
    <row r="43" spans="1:10" ht="15" customHeight="1">
      <c r="A43" s="24" t="s">
        <v>67</v>
      </c>
      <c r="B43" s="18">
        <v>100</v>
      </c>
      <c r="C43" s="18"/>
      <c r="D43" s="19">
        <v>17</v>
      </c>
      <c r="E43" s="19">
        <v>16.5</v>
      </c>
      <c r="F43" s="19">
        <v>3.9</v>
      </c>
      <c r="G43" s="19">
        <v>232.1</v>
      </c>
      <c r="H43" s="20">
        <v>67.64</v>
      </c>
    </row>
    <row r="44" spans="1:10" ht="15" customHeight="1">
      <c r="A44" s="22" t="s">
        <v>68</v>
      </c>
      <c r="B44" s="18">
        <v>200</v>
      </c>
      <c r="C44" s="18"/>
      <c r="D44" s="19">
        <v>0.5</v>
      </c>
      <c r="E44" s="19">
        <v>0</v>
      </c>
      <c r="F44" s="19">
        <v>19.8</v>
      </c>
      <c r="G44" s="19">
        <v>81</v>
      </c>
      <c r="H44" s="36">
        <v>4.32</v>
      </c>
    </row>
    <row r="45" spans="1:10" ht="15" customHeight="1">
      <c r="A45" s="22" t="s">
        <v>16</v>
      </c>
      <c r="B45" s="18">
        <v>50</v>
      </c>
      <c r="C45" s="18"/>
      <c r="D45" s="19">
        <v>4.5999999999999996</v>
      </c>
      <c r="E45" s="19">
        <v>0.5</v>
      </c>
      <c r="F45" s="19">
        <v>29.5</v>
      </c>
      <c r="G45" s="19">
        <v>140.6</v>
      </c>
      <c r="H45" s="20">
        <v>4.0999999999999996</v>
      </c>
    </row>
    <row r="46" spans="1:10" ht="15" customHeight="1">
      <c r="A46" s="66" t="s">
        <v>18</v>
      </c>
      <c r="B46" s="67">
        <f>SUM(B42:B45)+B41</f>
        <v>730</v>
      </c>
      <c r="C46" s="67"/>
      <c r="D46" s="69">
        <f>SUM(D42:D45)+D41</f>
        <v>36.700000000000003</v>
      </c>
      <c r="E46" s="69">
        <f>SUM(E42:E45)+E41</f>
        <v>30.200000000000003</v>
      </c>
      <c r="F46" s="69">
        <f>SUM(F42:F45)+F41</f>
        <v>102</v>
      </c>
      <c r="G46" s="69">
        <f>SUM(G42:G45)+G41</f>
        <v>826.30000000000007</v>
      </c>
      <c r="H46" s="73">
        <f>H41+H42+H43+H44+H45</f>
        <v>95.769999999999982</v>
      </c>
      <c r="J46" s="74"/>
    </row>
    <row r="47" spans="1:10" ht="15" customHeight="1">
      <c r="A47" s="160" t="s">
        <v>31</v>
      </c>
      <c r="B47" s="161"/>
      <c r="C47" s="161"/>
      <c r="D47" s="161"/>
      <c r="E47" s="161"/>
      <c r="F47" s="161"/>
      <c r="G47" s="161"/>
      <c r="H47" s="162"/>
    </row>
    <row r="48" spans="1:10" ht="15" customHeight="1">
      <c r="A48" s="24" t="s">
        <v>65</v>
      </c>
      <c r="B48" s="18">
        <v>200</v>
      </c>
      <c r="C48" s="18"/>
      <c r="D48" s="19">
        <v>4.7</v>
      </c>
      <c r="E48" s="19">
        <v>5.6</v>
      </c>
      <c r="F48" s="19">
        <v>5.7</v>
      </c>
      <c r="G48" s="19">
        <v>92.2</v>
      </c>
      <c r="H48" s="36">
        <v>6.24</v>
      </c>
    </row>
    <row r="49" spans="1:24" ht="15" customHeight="1">
      <c r="A49" s="22" t="s">
        <v>66</v>
      </c>
      <c r="B49" s="18">
        <v>180</v>
      </c>
      <c r="C49" s="18"/>
      <c r="D49" s="19">
        <v>9.9</v>
      </c>
      <c r="E49" s="19">
        <v>7.6</v>
      </c>
      <c r="F49" s="19">
        <v>43.1</v>
      </c>
      <c r="G49" s="19">
        <v>280.39999999999998</v>
      </c>
      <c r="H49" s="36">
        <v>13.47</v>
      </c>
    </row>
    <row r="50" spans="1:24" ht="15" customHeight="1">
      <c r="A50" s="24" t="s">
        <v>67</v>
      </c>
      <c r="B50" s="18">
        <v>100</v>
      </c>
      <c r="C50" s="18"/>
      <c r="D50" s="19">
        <v>17</v>
      </c>
      <c r="E50" s="19">
        <v>16.5</v>
      </c>
      <c r="F50" s="19">
        <v>3.9</v>
      </c>
      <c r="G50" s="19">
        <v>232.1</v>
      </c>
      <c r="H50" s="36">
        <v>67.64</v>
      </c>
    </row>
    <row r="51" spans="1:24" ht="15" customHeight="1">
      <c r="A51" s="22" t="s">
        <v>71</v>
      </c>
      <c r="B51" s="18">
        <v>200</v>
      </c>
      <c r="C51" s="18"/>
      <c r="D51" s="19">
        <v>0.2</v>
      </c>
      <c r="E51" s="19">
        <v>0</v>
      </c>
      <c r="F51" s="19">
        <v>6.4</v>
      </c>
      <c r="G51" s="19">
        <v>26.8</v>
      </c>
      <c r="H51" s="20">
        <v>1.69</v>
      </c>
    </row>
    <row r="52" spans="1:24" ht="15" customHeight="1">
      <c r="A52" s="22" t="s">
        <v>16</v>
      </c>
      <c r="B52" s="18">
        <v>50</v>
      </c>
      <c r="C52" s="18"/>
      <c r="D52" s="19">
        <v>4.5999999999999996</v>
      </c>
      <c r="E52" s="19">
        <v>0.5</v>
      </c>
      <c r="F52" s="19">
        <v>29.5</v>
      </c>
      <c r="G52" s="19">
        <v>140.6</v>
      </c>
      <c r="H52" s="36">
        <v>4.0999999999999996</v>
      </c>
    </row>
    <row r="53" spans="1:24" ht="15" customHeight="1">
      <c r="A53" s="66" t="s">
        <v>18</v>
      </c>
      <c r="B53" s="67">
        <f>SUM(B48:B52)</f>
        <v>730</v>
      </c>
      <c r="C53" s="67"/>
      <c r="D53" s="67">
        <f>SUM(D48:D52)</f>
        <v>36.4</v>
      </c>
      <c r="E53" s="67">
        <f>SUM(E48:E52)</f>
        <v>30.2</v>
      </c>
      <c r="F53" s="69">
        <f>SUM(F48:F52)</f>
        <v>88.6</v>
      </c>
      <c r="G53" s="69">
        <f>SUM(G48:G52)</f>
        <v>772.09999999999991</v>
      </c>
      <c r="H53" s="73">
        <f>H48+H49+H50+H51+H52</f>
        <v>93.139999999999986</v>
      </c>
    </row>
    <row r="54" spans="1:24" ht="15" customHeight="1">
      <c r="A54" s="160" t="s">
        <v>32</v>
      </c>
      <c r="B54" s="161"/>
      <c r="C54" s="161"/>
      <c r="D54" s="161"/>
      <c r="E54" s="161"/>
      <c r="F54" s="161"/>
      <c r="G54" s="161"/>
      <c r="H54" s="162"/>
      <c r="Q54" s="22"/>
      <c r="R54" s="18"/>
      <c r="S54" s="18"/>
      <c r="T54" s="19"/>
      <c r="U54" s="19"/>
      <c r="V54" s="19"/>
      <c r="W54" s="19"/>
      <c r="X54" s="20"/>
    </row>
    <row r="55" spans="1:24" ht="15" customHeight="1">
      <c r="A55" s="24" t="s">
        <v>65</v>
      </c>
      <c r="B55" s="18">
        <v>200</v>
      </c>
      <c r="C55" s="18"/>
      <c r="D55" s="19">
        <v>4.7</v>
      </c>
      <c r="E55" s="19">
        <v>5.6</v>
      </c>
      <c r="F55" s="19">
        <v>5.7</v>
      </c>
      <c r="G55" s="19">
        <v>92.2</v>
      </c>
      <c r="H55" s="36">
        <v>6.24</v>
      </c>
    </row>
    <row r="56" spans="1:24" ht="15" customHeight="1">
      <c r="A56" s="22" t="s">
        <v>66</v>
      </c>
      <c r="B56" s="18">
        <v>180</v>
      </c>
      <c r="C56" s="18"/>
      <c r="D56" s="19">
        <v>9.9</v>
      </c>
      <c r="E56" s="19">
        <v>7.6</v>
      </c>
      <c r="F56" s="19">
        <v>43.1</v>
      </c>
      <c r="G56" s="19">
        <v>280.39999999999998</v>
      </c>
      <c r="H56" s="36">
        <v>13.47</v>
      </c>
    </row>
    <row r="57" spans="1:24" ht="15" customHeight="1">
      <c r="A57" s="24" t="s">
        <v>67</v>
      </c>
      <c r="B57" s="18">
        <v>100</v>
      </c>
      <c r="C57" s="18"/>
      <c r="D57" s="19">
        <v>17</v>
      </c>
      <c r="E57" s="19">
        <v>16.5</v>
      </c>
      <c r="F57" s="19">
        <v>3.9</v>
      </c>
      <c r="G57" s="19">
        <v>232.1</v>
      </c>
      <c r="H57" s="36">
        <v>67.64</v>
      </c>
    </row>
    <row r="58" spans="1:24" ht="15" customHeight="1">
      <c r="A58" s="22" t="s">
        <v>68</v>
      </c>
      <c r="B58" s="18">
        <v>200</v>
      </c>
      <c r="C58" s="18"/>
      <c r="D58" s="19">
        <v>0.5</v>
      </c>
      <c r="E58" s="19">
        <v>0</v>
      </c>
      <c r="F58" s="19">
        <v>19.8</v>
      </c>
      <c r="G58" s="19">
        <v>81</v>
      </c>
      <c r="H58" s="36">
        <v>4.32</v>
      </c>
    </row>
    <row r="59" spans="1:24" ht="15" customHeight="1">
      <c r="A59" s="22" t="s">
        <v>16</v>
      </c>
      <c r="B59" s="18">
        <v>50</v>
      </c>
      <c r="C59" s="18"/>
      <c r="D59" s="19">
        <v>4.5999999999999996</v>
      </c>
      <c r="E59" s="19">
        <v>0.5</v>
      </c>
      <c r="F59" s="19">
        <v>29.5</v>
      </c>
      <c r="G59" s="19">
        <v>140.6</v>
      </c>
      <c r="H59" s="36">
        <v>4.0999999999999996</v>
      </c>
    </row>
    <row r="60" spans="1:24" ht="15" customHeight="1">
      <c r="A60" s="37" t="s">
        <v>72</v>
      </c>
      <c r="B60" s="38">
        <v>80</v>
      </c>
      <c r="C60" s="38"/>
      <c r="D60" s="39">
        <v>0.94</v>
      </c>
      <c r="E60" s="39">
        <v>7.15</v>
      </c>
      <c r="F60" s="39">
        <v>5.34</v>
      </c>
      <c r="G60" s="39">
        <v>89.5</v>
      </c>
      <c r="H60" s="75">
        <v>9</v>
      </c>
    </row>
    <row r="61" spans="1:24" ht="15" customHeight="1">
      <c r="A61" s="37" t="s">
        <v>78</v>
      </c>
      <c r="B61" s="38">
        <v>60</v>
      </c>
      <c r="C61" s="38"/>
      <c r="D61" s="39">
        <v>4.84</v>
      </c>
      <c r="E61" s="39">
        <v>2.73</v>
      </c>
      <c r="F61" s="39">
        <v>32.229999999999997</v>
      </c>
      <c r="G61" s="39">
        <v>172.9</v>
      </c>
      <c r="H61" s="75">
        <v>10</v>
      </c>
    </row>
    <row r="62" spans="1:24" ht="15" customHeight="1">
      <c r="A62" s="21"/>
      <c r="B62" s="18"/>
      <c r="C62" s="18"/>
      <c r="D62" s="19"/>
      <c r="E62" s="19"/>
      <c r="F62" s="19"/>
      <c r="G62" s="19"/>
      <c r="H62" s="36"/>
    </row>
    <row r="63" spans="1:24" ht="13.5" customHeight="1" thickBot="1">
      <c r="A63" s="76" t="s">
        <v>18</v>
      </c>
      <c r="B63" s="77">
        <f>SUM(B55:B61)</f>
        <v>870</v>
      </c>
      <c r="C63" s="77"/>
      <c r="D63" s="77">
        <f>SUM(D55:D61)</f>
        <v>42.480000000000004</v>
      </c>
      <c r="E63" s="77">
        <f>SUM(E55:E61)</f>
        <v>40.08</v>
      </c>
      <c r="F63" s="77">
        <f>SUM(F55:F60)</f>
        <v>107.34</v>
      </c>
      <c r="G63" s="77">
        <f>SUM(G55:G61)</f>
        <v>1088.7</v>
      </c>
      <c r="H63" s="78">
        <f>SUM(H55:H61)</f>
        <v>114.76999999999998</v>
      </c>
    </row>
    <row r="64" spans="1:24" ht="9" hidden="1" customHeight="1" thickBot="1">
      <c r="A64" s="174" t="s">
        <v>34</v>
      </c>
      <c r="B64" s="175"/>
      <c r="C64" s="175"/>
      <c r="D64" s="175"/>
      <c r="E64" s="175"/>
      <c r="F64" s="175"/>
      <c r="G64" s="175"/>
      <c r="H64" s="176"/>
    </row>
    <row r="65" spans="1:10" ht="15.75" hidden="1" thickBot="1">
      <c r="A65" s="24" t="s">
        <v>73</v>
      </c>
      <c r="B65" s="18">
        <v>200</v>
      </c>
      <c r="C65" s="18"/>
      <c r="D65" s="19">
        <v>4.8899999999999997</v>
      </c>
      <c r="E65" s="19">
        <v>4.5</v>
      </c>
      <c r="F65" s="19">
        <v>16.91</v>
      </c>
      <c r="G65" s="19">
        <v>127.6</v>
      </c>
      <c r="H65" s="25"/>
    </row>
    <row r="66" spans="1:10" ht="15.75" hidden="1" thickBot="1">
      <c r="A66" s="22" t="s">
        <v>74</v>
      </c>
      <c r="B66" s="18">
        <v>200</v>
      </c>
      <c r="C66" s="18"/>
      <c r="D66" s="19">
        <v>0.25</v>
      </c>
      <c r="E66" s="19">
        <v>0.05</v>
      </c>
      <c r="F66" s="19">
        <v>0.25</v>
      </c>
      <c r="G66" s="19">
        <v>2.5</v>
      </c>
      <c r="H66" s="25"/>
    </row>
    <row r="67" spans="1:10" ht="15.75" hidden="1" thickBot="1">
      <c r="A67" s="22" t="s">
        <v>42</v>
      </c>
      <c r="B67" s="18">
        <v>50</v>
      </c>
      <c r="C67" s="18"/>
      <c r="D67" s="19">
        <v>4.5999999999999996</v>
      </c>
      <c r="E67" s="19">
        <v>0.5</v>
      </c>
      <c r="F67" s="19">
        <v>29.5</v>
      </c>
      <c r="G67" s="19">
        <v>140.6</v>
      </c>
      <c r="H67" s="25"/>
    </row>
    <row r="68" spans="1:10" ht="15.75" hidden="1" thickBot="1">
      <c r="A68" s="22" t="s">
        <v>27</v>
      </c>
      <c r="B68" s="33">
        <v>150</v>
      </c>
      <c r="C68" s="18"/>
      <c r="D68" s="34">
        <v>0.7</v>
      </c>
      <c r="E68" s="34">
        <v>0.7</v>
      </c>
      <c r="F68" s="34">
        <v>17.600000000000001</v>
      </c>
      <c r="G68" s="34">
        <v>79.900000000000006</v>
      </c>
      <c r="H68" s="25"/>
    </row>
    <row r="69" spans="1:10" ht="15.75" hidden="1" thickBot="1">
      <c r="A69" s="66" t="s">
        <v>18</v>
      </c>
      <c r="B69" s="67">
        <f>SUM(B65:B68)</f>
        <v>600</v>
      </c>
      <c r="C69" s="67"/>
      <c r="D69" s="67">
        <f>SUM(D65:D68)</f>
        <v>10.439999999999998</v>
      </c>
      <c r="E69" s="67">
        <f>SUM(E65:E68)</f>
        <v>5.75</v>
      </c>
      <c r="F69" s="67">
        <f>SUM(F65:F68)</f>
        <v>64.259999999999991</v>
      </c>
      <c r="G69" s="67">
        <f>SUM(G65:G68)</f>
        <v>350.6</v>
      </c>
      <c r="H69" s="79"/>
    </row>
    <row r="70" spans="1:10" ht="15.75" hidden="1" thickBot="1">
      <c r="A70" s="160" t="s">
        <v>39</v>
      </c>
      <c r="B70" s="161"/>
      <c r="C70" s="161"/>
      <c r="D70" s="161"/>
      <c r="E70" s="161"/>
      <c r="F70" s="161"/>
      <c r="G70" s="161"/>
      <c r="H70" s="162"/>
    </row>
    <row r="71" spans="1:10" ht="15.75" hidden="1" thickBot="1">
      <c r="A71" s="24" t="s">
        <v>65</v>
      </c>
      <c r="B71" s="18">
        <v>200</v>
      </c>
      <c r="C71" s="18"/>
      <c r="D71" s="19">
        <v>4.7</v>
      </c>
      <c r="E71" s="19">
        <v>5.6</v>
      </c>
      <c r="F71" s="19">
        <v>5.7</v>
      </c>
      <c r="G71" s="19">
        <v>92.2</v>
      </c>
      <c r="H71" s="25"/>
    </row>
    <row r="72" spans="1:10" ht="15.75" hidden="1" thickBot="1">
      <c r="A72" s="22" t="s">
        <v>66</v>
      </c>
      <c r="B72" s="18">
        <v>180</v>
      </c>
      <c r="C72" s="18"/>
      <c r="D72" s="19">
        <v>9.9</v>
      </c>
      <c r="E72" s="19">
        <v>7.6</v>
      </c>
      <c r="F72" s="19">
        <v>43.1</v>
      </c>
      <c r="G72" s="19">
        <v>280.39999999999998</v>
      </c>
      <c r="H72" s="25"/>
    </row>
    <row r="73" spans="1:10" ht="15.75" hidden="1" thickBot="1">
      <c r="A73" s="24" t="s">
        <v>67</v>
      </c>
      <c r="B73" s="18">
        <v>100</v>
      </c>
      <c r="C73" s="18"/>
      <c r="D73" s="19">
        <v>17</v>
      </c>
      <c r="E73" s="19">
        <v>16.5</v>
      </c>
      <c r="F73" s="19">
        <v>3.9</v>
      </c>
      <c r="G73" s="19">
        <v>232.1</v>
      </c>
      <c r="H73" s="25"/>
    </row>
    <row r="74" spans="1:10" ht="15.75" hidden="1" thickBot="1">
      <c r="A74" s="22" t="s">
        <v>75</v>
      </c>
      <c r="B74" s="18">
        <v>200</v>
      </c>
      <c r="C74" s="18"/>
      <c r="D74" s="19">
        <v>0.38</v>
      </c>
      <c r="E74" s="19">
        <v>0</v>
      </c>
      <c r="F74" s="19">
        <v>10.74</v>
      </c>
      <c r="G74" s="19">
        <v>44.5</v>
      </c>
      <c r="H74" s="20"/>
    </row>
    <row r="75" spans="1:10" ht="15.75" hidden="1" thickBot="1">
      <c r="A75" s="22" t="s">
        <v>42</v>
      </c>
      <c r="B75" s="18">
        <v>60</v>
      </c>
      <c r="C75" s="18"/>
      <c r="D75" s="19">
        <v>4.5999999999999996</v>
      </c>
      <c r="E75" s="19">
        <v>0.5</v>
      </c>
      <c r="F75" s="19">
        <v>29.5</v>
      </c>
      <c r="G75" s="19">
        <v>140.6</v>
      </c>
      <c r="H75" s="25"/>
    </row>
    <row r="76" spans="1:10" ht="15.75" hidden="1" thickBot="1">
      <c r="A76" s="66" t="s">
        <v>18</v>
      </c>
      <c r="B76" s="67">
        <f>SUM(B71:B75)</f>
        <v>740</v>
      </c>
      <c r="C76" s="67"/>
      <c r="D76" s="67">
        <f>SUM(D71:D75)</f>
        <v>36.58</v>
      </c>
      <c r="E76" s="67">
        <f>SUM(E71:E75)</f>
        <v>30.2</v>
      </c>
      <c r="F76" s="67">
        <f>SUM(F71:F75)</f>
        <v>92.94</v>
      </c>
      <c r="G76" s="67">
        <f>SUM(G71:G75)</f>
        <v>789.8</v>
      </c>
      <c r="H76" s="80"/>
      <c r="I76" s="32" t="s">
        <v>25</v>
      </c>
      <c r="J76" s="32">
        <f>H76+H69</f>
        <v>0</v>
      </c>
    </row>
    <row r="77" spans="1:10">
      <c r="A77" s="174" t="s">
        <v>43</v>
      </c>
      <c r="B77" s="175"/>
      <c r="C77" s="175"/>
      <c r="D77" s="175"/>
      <c r="E77" s="175"/>
      <c r="F77" s="175"/>
      <c r="G77" s="175"/>
      <c r="H77" s="176"/>
    </row>
    <row r="78" spans="1:10">
      <c r="A78" s="24" t="s">
        <v>73</v>
      </c>
      <c r="B78" s="18">
        <v>200</v>
      </c>
      <c r="C78" s="18"/>
      <c r="D78" s="19">
        <v>4.8899999999999997</v>
      </c>
      <c r="E78" s="19">
        <v>4.5</v>
      </c>
      <c r="F78" s="19">
        <v>16.91</v>
      </c>
      <c r="G78" s="19">
        <v>127.6</v>
      </c>
      <c r="H78" s="25">
        <v>13.39</v>
      </c>
    </row>
    <row r="79" spans="1:10">
      <c r="A79" s="22" t="s">
        <v>76</v>
      </c>
      <c r="B79" s="18">
        <v>200</v>
      </c>
      <c r="C79" s="18"/>
      <c r="D79" s="19">
        <v>0.25</v>
      </c>
      <c r="E79" s="19">
        <v>0.05</v>
      </c>
      <c r="F79" s="19">
        <v>0.25</v>
      </c>
      <c r="G79" s="19">
        <v>2.5</v>
      </c>
      <c r="H79" s="25">
        <v>2.64</v>
      </c>
    </row>
    <row r="80" spans="1:10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>
        <v>6.95</v>
      </c>
    </row>
    <row r="81" spans="1:10">
      <c r="A81" s="22" t="s">
        <v>27</v>
      </c>
      <c r="B81" s="18">
        <v>180</v>
      </c>
      <c r="C81" s="33"/>
      <c r="D81" s="34">
        <v>0.72</v>
      </c>
      <c r="E81" s="34">
        <v>0.72</v>
      </c>
      <c r="F81" s="34">
        <v>17.64</v>
      </c>
      <c r="G81" s="34">
        <v>79.900000000000006</v>
      </c>
      <c r="H81" s="25">
        <v>22.86</v>
      </c>
    </row>
    <row r="82" spans="1:10">
      <c r="A82" s="22" t="s">
        <v>44</v>
      </c>
      <c r="B82" s="18">
        <v>55</v>
      </c>
      <c r="C82" s="33"/>
      <c r="D82" s="34">
        <v>2.34</v>
      </c>
      <c r="E82" s="34">
        <v>3.3</v>
      </c>
      <c r="F82" s="34">
        <v>43.19</v>
      </c>
      <c r="G82" s="34">
        <v>211.75</v>
      </c>
      <c r="H82" s="25">
        <v>65</v>
      </c>
    </row>
    <row r="83" spans="1:10">
      <c r="A83" s="66" t="s">
        <v>18</v>
      </c>
      <c r="B83" s="67">
        <f>SUM(B78:B81)+B82</f>
        <v>695</v>
      </c>
      <c r="C83" s="67"/>
      <c r="D83" s="69">
        <f>SUM(D78:D81)+D82</f>
        <v>12.16</v>
      </c>
      <c r="E83" s="69">
        <f>SUM(E78:E81)+E82</f>
        <v>9.2899999999999991</v>
      </c>
      <c r="F83" s="69">
        <f>SUM(F78:F81)+F82</f>
        <v>98.03</v>
      </c>
      <c r="G83" s="69">
        <f>SUM(G78:G81)+G82</f>
        <v>524.25</v>
      </c>
      <c r="H83" s="79">
        <f>H78+H79+H80+H81+H82</f>
        <v>110.84</v>
      </c>
    </row>
    <row r="84" spans="1:10">
      <c r="A84" s="160" t="s">
        <v>45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65</v>
      </c>
      <c r="B85" s="18">
        <v>200</v>
      </c>
      <c r="C85" s="18"/>
      <c r="D85" s="19">
        <v>4.7</v>
      </c>
      <c r="E85" s="19">
        <v>5.6</v>
      </c>
      <c r="F85" s="19">
        <v>5.7</v>
      </c>
      <c r="G85" s="19">
        <v>92.2</v>
      </c>
      <c r="H85" s="25">
        <v>6.24</v>
      </c>
    </row>
    <row r="86" spans="1:10">
      <c r="A86" s="22" t="s">
        <v>66</v>
      </c>
      <c r="B86" s="18">
        <v>180</v>
      </c>
      <c r="C86" s="18"/>
      <c r="D86" s="19">
        <v>9.9</v>
      </c>
      <c r="E86" s="19">
        <v>7.6</v>
      </c>
      <c r="F86" s="19">
        <v>43.1</v>
      </c>
      <c r="G86" s="19">
        <v>280.39999999999998</v>
      </c>
      <c r="H86" s="25">
        <v>13.47</v>
      </c>
    </row>
    <row r="87" spans="1:10">
      <c r="A87" s="24" t="s">
        <v>67</v>
      </c>
      <c r="B87" s="18">
        <v>100</v>
      </c>
      <c r="C87" s="18"/>
      <c r="D87" s="19">
        <v>17</v>
      </c>
      <c r="E87" s="19">
        <v>16.5</v>
      </c>
      <c r="F87" s="19">
        <v>3.9</v>
      </c>
      <c r="G87" s="19">
        <v>232.1</v>
      </c>
      <c r="H87" s="25">
        <v>67.64</v>
      </c>
    </row>
    <row r="88" spans="1:10">
      <c r="A88" s="22" t="s">
        <v>75</v>
      </c>
      <c r="B88" s="18">
        <v>200</v>
      </c>
      <c r="C88" s="18"/>
      <c r="D88" s="19">
        <v>0.38</v>
      </c>
      <c r="E88" s="19">
        <v>0</v>
      </c>
      <c r="F88" s="19">
        <v>10.74</v>
      </c>
      <c r="G88" s="19">
        <v>44.5</v>
      </c>
      <c r="H88" s="20">
        <v>3.62</v>
      </c>
    </row>
    <row r="89" spans="1:10">
      <c r="A89" s="21" t="s">
        <v>42</v>
      </c>
      <c r="B89" s="45">
        <v>60</v>
      </c>
      <c r="C89" s="45"/>
      <c r="D89" s="46">
        <v>3.96</v>
      </c>
      <c r="E89" s="46">
        <v>0.72</v>
      </c>
      <c r="F89" s="46">
        <v>20.04</v>
      </c>
      <c r="G89" s="46">
        <v>102.5</v>
      </c>
      <c r="H89" s="25">
        <v>6.95</v>
      </c>
    </row>
    <row r="90" spans="1:10">
      <c r="A90" s="66" t="s">
        <v>18</v>
      </c>
      <c r="B90" s="67">
        <f>SUM(B85:B89)</f>
        <v>740</v>
      </c>
      <c r="C90" s="67"/>
      <c r="D90" s="67">
        <f>SUM(D85:D89)</f>
        <v>35.94</v>
      </c>
      <c r="E90" s="67">
        <f>SUM(E85:E89)</f>
        <v>30.419999999999998</v>
      </c>
      <c r="F90" s="67">
        <f>SUM(F85:F89)</f>
        <v>83.48</v>
      </c>
      <c r="G90" s="67">
        <f>SUM(G85:G89)</f>
        <v>751.69999999999993</v>
      </c>
      <c r="H90" s="80">
        <f>H85+H86+H87+H88+H89</f>
        <v>97.92</v>
      </c>
      <c r="I90" t="s">
        <v>25</v>
      </c>
      <c r="J90" s="32">
        <f>H90+H83</f>
        <v>208.76</v>
      </c>
    </row>
    <row r="92" spans="1:10">
      <c r="A92" s="61" t="s">
        <v>58</v>
      </c>
      <c r="B92" s="62"/>
      <c r="C92" s="63"/>
      <c r="D92" s="3" t="s">
        <v>59</v>
      </c>
    </row>
  </sheetData>
  <mergeCells count="17">
    <mergeCell ref="A54:H54"/>
    <mergeCell ref="A64:H64"/>
    <mergeCell ref="A70:H70"/>
    <mergeCell ref="A77:H77"/>
    <mergeCell ref="A84:H84"/>
    <mergeCell ref="A47:H47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2:H32"/>
    <mergeCell ref="A40:H40"/>
  </mergeCells>
  <pageMargins left="0.39370078740157483" right="0.39370078740157483" top="0.39370078740157483" bottom="0.39370078740157483" header="0" footer="0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topLeftCell="A28" workbookViewId="0">
      <selection activeCell="H62" sqref="H62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77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5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63" t="s">
        <v>4</v>
      </c>
      <c r="B8" s="165" t="s">
        <v>5</v>
      </c>
      <c r="C8" s="56"/>
      <c r="D8" s="167" t="s">
        <v>6</v>
      </c>
      <c r="E8" s="168"/>
      <c r="F8" s="169"/>
      <c r="G8" s="170" t="s">
        <v>7</v>
      </c>
      <c r="H8" s="172" t="s">
        <v>8</v>
      </c>
    </row>
    <row r="9" spans="1:8">
      <c r="A9" s="164"/>
      <c r="B9" s="166"/>
      <c r="C9" s="57" t="s">
        <v>9</v>
      </c>
      <c r="D9" s="16" t="s">
        <v>10</v>
      </c>
      <c r="E9" s="16" t="s">
        <v>11</v>
      </c>
      <c r="F9" s="16" t="s">
        <v>12</v>
      </c>
      <c r="G9" s="171"/>
      <c r="H9" s="173"/>
    </row>
    <row r="10" spans="1:8" ht="15" customHeight="1">
      <c r="A10" s="160" t="s">
        <v>13</v>
      </c>
      <c r="B10" s="161"/>
      <c r="C10" s="161"/>
      <c r="D10" s="161"/>
      <c r="E10" s="161"/>
      <c r="F10" s="161"/>
      <c r="G10" s="161"/>
      <c r="H10" s="162"/>
    </row>
    <row r="11" spans="1:8" ht="15" customHeight="1">
      <c r="A11" s="24" t="s">
        <v>62</v>
      </c>
      <c r="B11" s="18">
        <v>200</v>
      </c>
      <c r="C11" s="18"/>
      <c r="D11" s="19">
        <v>4.9000000000000004</v>
      </c>
      <c r="E11" s="19">
        <v>4.5</v>
      </c>
      <c r="F11" s="19">
        <v>18.399999999999999</v>
      </c>
      <c r="G11" s="19">
        <v>133.5</v>
      </c>
      <c r="H11" s="36"/>
    </row>
    <row r="12" spans="1:8" ht="15" customHeight="1">
      <c r="A12" s="22" t="s">
        <v>63</v>
      </c>
      <c r="B12" s="18">
        <v>200</v>
      </c>
      <c r="C12" s="18"/>
      <c r="D12" s="19">
        <v>0.2</v>
      </c>
      <c r="E12" s="19">
        <v>0.1</v>
      </c>
      <c r="F12" s="19">
        <v>6.6</v>
      </c>
      <c r="G12" s="19">
        <v>27.9</v>
      </c>
      <c r="H12" s="36"/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/>
    </row>
    <row r="14" spans="1:8" ht="15" customHeight="1">
      <c r="A14" s="21" t="s">
        <v>64</v>
      </c>
      <c r="B14" s="45">
        <v>50</v>
      </c>
      <c r="C14" s="45"/>
      <c r="D14" s="46">
        <v>4</v>
      </c>
      <c r="E14" s="46">
        <v>5.3</v>
      </c>
      <c r="F14" s="46">
        <v>27.5</v>
      </c>
      <c r="G14" s="46">
        <v>149.9</v>
      </c>
      <c r="H14" s="65"/>
    </row>
    <row r="15" spans="1:8" ht="15" customHeight="1">
      <c r="A15" s="22"/>
      <c r="B15" s="18"/>
      <c r="C15" s="18"/>
      <c r="D15" s="19"/>
      <c r="E15" s="19"/>
      <c r="F15" s="19"/>
      <c r="G15" s="19"/>
      <c r="H15" s="36"/>
    </row>
    <row r="16" spans="1:8" ht="15" customHeight="1">
      <c r="A16" s="66" t="s">
        <v>18</v>
      </c>
      <c r="B16" s="67">
        <f>SUM(B11:B15)</f>
        <v>500</v>
      </c>
      <c r="C16" s="67"/>
      <c r="D16" s="67">
        <f>SUM(D11:D15)</f>
        <v>13.7</v>
      </c>
      <c r="E16" s="67">
        <f>SUM(E11:E15)</f>
        <v>10.399999999999999</v>
      </c>
      <c r="F16" s="67">
        <f>SUM(F11:F15)</f>
        <v>82</v>
      </c>
      <c r="G16" s="67">
        <f>SUM(G11:G15)</f>
        <v>451.9</v>
      </c>
      <c r="H16" s="68"/>
    </row>
    <row r="17" spans="1:10" ht="15" customHeight="1">
      <c r="A17" s="160"/>
      <c r="B17" s="161"/>
      <c r="C17" s="161"/>
      <c r="D17" s="161"/>
      <c r="E17" s="161"/>
      <c r="F17" s="161"/>
      <c r="G17" s="161"/>
      <c r="H17" s="162"/>
    </row>
    <row r="18" spans="1:10" ht="15" customHeight="1">
      <c r="A18" s="24" t="s">
        <v>65</v>
      </c>
      <c r="B18" s="18">
        <v>200</v>
      </c>
      <c r="C18" s="18"/>
      <c r="D18" s="19">
        <v>4.7</v>
      </c>
      <c r="E18" s="19">
        <v>5.6</v>
      </c>
      <c r="F18" s="19">
        <v>5.7</v>
      </c>
      <c r="G18" s="19">
        <v>92.2</v>
      </c>
      <c r="H18" s="20"/>
    </row>
    <row r="19" spans="1:10" ht="15" customHeight="1">
      <c r="A19" s="22" t="s">
        <v>66</v>
      </c>
      <c r="B19" s="18">
        <v>180</v>
      </c>
      <c r="C19" s="18"/>
      <c r="D19" s="19">
        <v>9.9</v>
      </c>
      <c r="E19" s="19">
        <v>7.6</v>
      </c>
      <c r="F19" s="19">
        <v>43.1</v>
      </c>
      <c r="G19" s="19">
        <v>280.39999999999998</v>
      </c>
      <c r="H19" s="20"/>
    </row>
    <row r="20" spans="1:10" ht="15" customHeight="1">
      <c r="A20" s="24" t="s">
        <v>67</v>
      </c>
      <c r="B20" s="18">
        <v>100</v>
      </c>
      <c r="C20" s="18"/>
      <c r="D20" s="19">
        <v>17</v>
      </c>
      <c r="E20" s="19">
        <v>16.5</v>
      </c>
      <c r="F20" s="19">
        <v>3.9</v>
      </c>
      <c r="G20" s="19">
        <v>232.1</v>
      </c>
      <c r="H20" s="20"/>
    </row>
    <row r="21" spans="1:10" ht="15" customHeight="1">
      <c r="A21" s="22" t="s">
        <v>68</v>
      </c>
      <c r="B21" s="18">
        <v>200</v>
      </c>
      <c r="C21" s="18"/>
      <c r="D21" s="19">
        <v>0.5</v>
      </c>
      <c r="E21" s="19">
        <v>0</v>
      </c>
      <c r="F21" s="19">
        <v>19.8</v>
      </c>
      <c r="G21" s="19">
        <v>81</v>
      </c>
      <c r="H21" s="20"/>
    </row>
    <row r="22" spans="1:10" ht="15" customHeight="1">
      <c r="A22" s="22" t="s">
        <v>16</v>
      </c>
      <c r="B22" s="18">
        <v>50</v>
      </c>
      <c r="C22" s="18"/>
      <c r="D22" s="19">
        <v>4.5999999999999996</v>
      </c>
      <c r="E22" s="19">
        <v>0.5</v>
      </c>
      <c r="F22" s="19">
        <v>29.5</v>
      </c>
      <c r="G22" s="19">
        <v>140.6</v>
      </c>
      <c r="H22" s="20"/>
    </row>
    <row r="23" spans="1:10" ht="15" customHeight="1">
      <c r="A23" s="22"/>
      <c r="B23" s="18"/>
      <c r="C23" s="18"/>
      <c r="D23" s="19"/>
      <c r="E23" s="19"/>
      <c r="F23" s="19"/>
      <c r="G23" s="19"/>
      <c r="H23" s="20"/>
    </row>
    <row r="24" spans="1:10" ht="15" customHeight="1">
      <c r="A24" s="66" t="s">
        <v>18</v>
      </c>
      <c r="B24" s="67">
        <f>SUM(B18:B22)+B23</f>
        <v>730</v>
      </c>
      <c r="C24" s="67"/>
      <c r="D24" s="69">
        <f>SUM(D18:D22)+D23</f>
        <v>36.700000000000003</v>
      </c>
      <c r="E24" s="69">
        <f>SUM(E18:E22)+E23</f>
        <v>30.2</v>
      </c>
      <c r="F24" s="69">
        <f>SUM(F18:F22)+F23</f>
        <v>102</v>
      </c>
      <c r="G24" s="69">
        <f>SUM(G18:G22)+G23</f>
        <v>826.3</v>
      </c>
      <c r="H24" s="70"/>
      <c r="I24" t="s">
        <v>25</v>
      </c>
      <c r="J24" s="32">
        <f>H16+H24</f>
        <v>0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24" t="s">
        <v>62</v>
      </c>
      <c r="B26" s="18">
        <v>200</v>
      </c>
      <c r="C26" s="18"/>
      <c r="D26" s="19">
        <v>4.9000000000000004</v>
      </c>
      <c r="E26" s="19">
        <v>4.5</v>
      </c>
      <c r="F26" s="19">
        <v>18.399999999999999</v>
      </c>
      <c r="G26" s="19">
        <v>133.5</v>
      </c>
      <c r="H26" s="20"/>
    </row>
    <row r="27" spans="1:10" ht="15" customHeight="1">
      <c r="A27" s="22" t="s">
        <v>63</v>
      </c>
      <c r="B27" s="18">
        <v>200</v>
      </c>
      <c r="C27" s="18"/>
      <c r="D27" s="19">
        <v>0.2</v>
      </c>
      <c r="E27" s="19">
        <v>0.1</v>
      </c>
      <c r="F27" s="19">
        <v>6.6</v>
      </c>
      <c r="G27" s="19">
        <v>27.9</v>
      </c>
      <c r="H27" s="20"/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20"/>
    </row>
    <row r="29" spans="1:10" ht="15" customHeight="1">
      <c r="A29" s="21" t="s">
        <v>69</v>
      </c>
      <c r="B29" s="45">
        <v>50</v>
      </c>
      <c r="C29" s="45"/>
      <c r="D29" s="46">
        <v>4</v>
      </c>
      <c r="E29" s="46">
        <v>5.3</v>
      </c>
      <c r="F29" s="46">
        <v>27.5</v>
      </c>
      <c r="G29" s="46">
        <v>149.9</v>
      </c>
      <c r="H29" s="71"/>
    </row>
    <row r="30" spans="1:10" ht="15" customHeight="1">
      <c r="A30" s="22" t="s">
        <v>70</v>
      </c>
      <c r="B30" s="33">
        <v>200</v>
      </c>
      <c r="C30" s="18"/>
      <c r="D30" s="34">
        <v>0.6</v>
      </c>
      <c r="E30" s="34">
        <v>0.2</v>
      </c>
      <c r="F30" s="34">
        <v>30.4</v>
      </c>
      <c r="G30" s="34">
        <v>125.8</v>
      </c>
      <c r="H30" s="25"/>
      <c r="I30" s="72"/>
    </row>
    <row r="31" spans="1:10" ht="15" customHeight="1">
      <c r="A31" s="66" t="s">
        <v>18</v>
      </c>
      <c r="B31" s="67">
        <f>SUM(B26:B30)</f>
        <v>700</v>
      </c>
      <c r="C31" s="67"/>
      <c r="D31" s="67">
        <f>SUM(D26:D30)</f>
        <v>14.299999999999999</v>
      </c>
      <c r="E31" s="67">
        <f>SUM(E26:E30)</f>
        <v>10.599999999999998</v>
      </c>
      <c r="F31" s="67">
        <f>SUM(F26:F30)</f>
        <v>112.4</v>
      </c>
      <c r="G31" s="67">
        <f>SUM(G26:G30)</f>
        <v>577.69999999999993</v>
      </c>
      <c r="H31" s="68"/>
    </row>
    <row r="32" spans="1:10" ht="15" customHeight="1">
      <c r="A32" s="160" t="s">
        <v>28</v>
      </c>
      <c r="B32" s="161"/>
      <c r="C32" s="161"/>
      <c r="D32" s="161"/>
      <c r="E32" s="161"/>
      <c r="F32" s="161"/>
      <c r="G32" s="161"/>
      <c r="H32" s="162"/>
    </row>
    <row r="33" spans="1:10" ht="15" customHeight="1">
      <c r="A33" s="24" t="s">
        <v>65</v>
      </c>
      <c r="B33" s="18">
        <v>200</v>
      </c>
      <c r="C33" s="18"/>
      <c r="D33" s="19">
        <v>4.7</v>
      </c>
      <c r="E33" s="19">
        <v>5.6</v>
      </c>
      <c r="F33" s="19">
        <v>5.7</v>
      </c>
      <c r="G33" s="19">
        <v>92.2</v>
      </c>
      <c r="H33" s="20"/>
    </row>
    <row r="34" spans="1:10" ht="15" customHeight="1">
      <c r="A34" s="22" t="s">
        <v>66</v>
      </c>
      <c r="B34" s="18">
        <v>180</v>
      </c>
      <c r="C34" s="18"/>
      <c r="D34" s="19">
        <v>9.9</v>
      </c>
      <c r="E34" s="19">
        <v>7.6</v>
      </c>
      <c r="F34" s="19">
        <v>43.1</v>
      </c>
      <c r="G34" s="19">
        <v>280.39999999999998</v>
      </c>
      <c r="H34" s="20"/>
    </row>
    <row r="35" spans="1:10" ht="15" customHeight="1">
      <c r="A35" s="24" t="s">
        <v>67</v>
      </c>
      <c r="B35" s="18">
        <v>100</v>
      </c>
      <c r="C35" s="18"/>
      <c r="D35" s="19">
        <v>17</v>
      </c>
      <c r="E35" s="19">
        <v>16.5</v>
      </c>
      <c r="F35" s="19">
        <v>3.9</v>
      </c>
      <c r="G35" s="19">
        <v>232.1</v>
      </c>
      <c r="H35" s="20"/>
    </row>
    <row r="36" spans="1:10" ht="15" customHeight="1">
      <c r="A36" s="22" t="s">
        <v>68</v>
      </c>
      <c r="B36" s="18">
        <v>200</v>
      </c>
      <c r="C36" s="18"/>
      <c r="D36" s="19">
        <v>0.5</v>
      </c>
      <c r="E36" s="19">
        <v>0</v>
      </c>
      <c r="F36" s="19">
        <v>19.8</v>
      </c>
      <c r="G36" s="19">
        <v>81</v>
      </c>
      <c r="H36" s="20"/>
    </row>
    <row r="37" spans="1:10" ht="15" customHeight="1">
      <c r="A37" s="22"/>
      <c r="B37" s="18"/>
      <c r="C37" s="18"/>
      <c r="D37" s="19"/>
      <c r="E37" s="19"/>
      <c r="F37" s="19"/>
      <c r="G37" s="19"/>
      <c r="H37" s="20"/>
      <c r="I37" s="72"/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20"/>
    </row>
    <row r="39" spans="1:10" ht="15" customHeight="1">
      <c r="A39" s="66" t="s">
        <v>18</v>
      </c>
      <c r="B39" s="67">
        <f t="shared" ref="B39:G39" si="0">SUM(B33:B38)</f>
        <v>730</v>
      </c>
      <c r="C39" s="67"/>
      <c r="D39" s="67">
        <f t="shared" si="0"/>
        <v>36.700000000000003</v>
      </c>
      <c r="E39" s="67">
        <f t="shared" si="0"/>
        <v>30.2</v>
      </c>
      <c r="F39" s="67">
        <f t="shared" si="0"/>
        <v>102</v>
      </c>
      <c r="G39" s="67">
        <f t="shared" si="0"/>
        <v>826.3</v>
      </c>
      <c r="H39" s="70"/>
      <c r="I39" t="s">
        <v>25</v>
      </c>
      <c r="J39" s="32">
        <f>H31+H39</f>
        <v>0</v>
      </c>
    </row>
    <row r="40" spans="1:10" ht="15" customHeight="1">
      <c r="A40" s="160" t="s">
        <v>29</v>
      </c>
      <c r="B40" s="161"/>
      <c r="C40" s="161"/>
      <c r="D40" s="161"/>
      <c r="E40" s="161"/>
      <c r="F40" s="161"/>
      <c r="G40" s="161"/>
      <c r="H40" s="162"/>
    </row>
    <row r="41" spans="1:10" ht="15" customHeight="1">
      <c r="A41" s="24" t="s">
        <v>65</v>
      </c>
      <c r="B41" s="18">
        <v>200</v>
      </c>
      <c r="C41" s="18"/>
      <c r="D41" s="19">
        <v>4.7</v>
      </c>
      <c r="E41" s="19">
        <v>5.6</v>
      </c>
      <c r="F41" s="19">
        <v>5.7</v>
      </c>
      <c r="G41" s="19">
        <v>92.2</v>
      </c>
      <c r="H41" s="20"/>
    </row>
    <row r="42" spans="1:10" ht="15" customHeight="1">
      <c r="A42" s="22" t="s">
        <v>66</v>
      </c>
      <c r="B42" s="18">
        <v>180</v>
      </c>
      <c r="C42" s="18"/>
      <c r="D42" s="19">
        <v>9.9</v>
      </c>
      <c r="E42" s="19">
        <v>7.6</v>
      </c>
      <c r="F42" s="19">
        <v>43.1</v>
      </c>
      <c r="G42" s="19">
        <v>280.39999999999998</v>
      </c>
      <c r="H42" s="20"/>
    </row>
    <row r="43" spans="1:10" ht="15" customHeight="1">
      <c r="A43" s="24" t="s">
        <v>67</v>
      </c>
      <c r="B43" s="18">
        <v>100</v>
      </c>
      <c r="C43" s="18"/>
      <c r="D43" s="19">
        <v>17</v>
      </c>
      <c r="E43" s="19">
        <v>16.5</v>
      </c>
      <c r="F43" s="19">
        <v>3.9</v>
      </c>
      <c r="G43" s="19">
        <v>232.1</v>
      </c>
      <c r="H43" s="20"/>
    </row>
    <row r="44" spans="1:10" ht="15" customHeight="1">
      <c r="A44" s="22" t="s">
        <v>68</v>
      </c>
      <c r="B44" s="18">
        <v>200</v>
      </c>
      <c r="C44" s="18"/>
      <c r="D44" s="19">
        <v>0.5</v>
      </c>
      <c r="E44" s="19">
        <v>0</v>
      </c>
      <c r="F44" s="19">
        <v>19.8</v>
      </c>
      <c r="G44" s="19">
        <v>81</v>
      </c>
      <c r="H44" s="36"/>
    </row>
    <row r="45" spans="1:10" ht="15" customHeight="1">
      <c r="A45" s="22" t="s">
        <v>16</v>
      </c>
      <c r="B45" s="18">
        <v>50</v>
      </c>
      <c r="C45" s="18"/>
      <c r="D45" s="19">
        <v>4.5999999999999996</v>
      </c>
      <c r="E45" s="19">
        <v>0.5</v>
      </c>
      <c r="F45" s="19">
        <v>29.5</v>
      </c>
      <c r="G45" s="19">
        <v>140.6</v>
      </c>
      <c r="H45" s="20"/>
    </row>
    <row r="46" spans="1:10" ht="15" customHeight="1">
      <c r="A46" s="66" t="s">
        <v>18</v>
      </c>
      <c r="B46" s="67">
        <f>SUM(B42:B45)+B41</f>
        <v>730</v>
      </c>
      <c r="C46" s="67"/>
      <c r="D46" s="69">
        <f>SUM(D42:D45)+D41</f>
        <v>36.700000000000003</v>
      </c>
      <c r="E46" s="69">
        <f>SUM(E42:E45)+E41</f>
        <v>30.200000000000003</v>
      </c>
      <c r="F46" s="69">
        <f>SUM(F42:F45)+F41</f>
        <v>102</v>
      </c>
      <c r="G46" s="69">
        <f>SUM(G42:G45)+G41</f>
        <v>826.30000000000007</v>
      </c>
      <c r="H46" s="73"/>
      <c r="J46" s="74"/>
    </row>
    <row r="47" spans="1:10" ht="15" customHeight="1">
      <c r="A47" s="160" t="s">
        <v>31</v>
      </c>
      <c r="B47" s="161"/>
      <c r="C47" s="161"/>
      <c r="D47" s="161"/>
      <c r="E47" s="161"/>
      <c r="F47" s="161"/>
      <c r="G47" s="161"/>
      <c r="H47" s="162"/>
    </row>
    <row r="48" spans="1:10" ht="15" customHeight="1">
      <c r="A48" s="24" t="s">
        <v>65</v>
      </c>
      <c r="B48" s="18">
        <v>200</v>
      </c>
      <c r="C48" s="18"/>
      <c r="D48" s="19">
        <v>4.7</v>
      </c>
      <c r="E48" s="19">
        <v>5.6</v>
      </c>
      <c r="F48" s="19">
        <v>5.7</v>
      </c>
      <c r="G48" s="19">
        <v>92.2</v>
      </c>
      <c r="H48" s="51">
        <v>6.24</v>
      </c>
    </row>
    <row r="49" spans="1:24" ht="15" customHeight="1">
      <c r="A49" s="22" t="s">
        <v>66</v>
      </c>
      <c r="B49" s="18">
        <v>180</v>
      </c>
      <c r="C49" s="18"/>
      <c r="D49" s="19">
        <v>9.9</v>
      </c>
      <c r="E49" s="19">
        <v>7.6</v>
      </c>
      <c r="F49" s="19">
        <v>43.1</v>
      </c>
      <c r="G49" s="19">
        <v>280.39999999999998</v>
      </c>
      <c r="H49" s="51">
        <v>13.47</v>
      </c>
    </row>
    <row r="50" spans="1:24" ht="15" customHeight="1">
      <c r="A50" s="24" t="s">
        <v>67</v>
      </c>
      <c r="B50" s="18">
        <v>100</v>
      </c>
      <c r="C50" s="18"/>
      <c r="D50" s="19">
        <v>17</v>
      </c>
      <c r="E50" s="19">
        <v>16.5</v>
      </c>
      <c r="F50" s="19">
        <v>3.9</v>
      </c>
      <c r="G50" s="19">
        <v>232.1</v>
      </c>
      <c r="H50" s="51">
        <v>67.64</v>
      </c>
    </row>
    <row r="51" spans="1:24" ht="15" customHeight="1">
      <c r="A51" s="22" t="s">
        <v>71</v>
      </c>
      <c r="B51" s="18">
        <v>200</v>
      </c>
      <c r="C51" s="18"/>
      <c r="D51" s="19">
        <v>0.2</v>
      </c>
      <c r="E51" s="19">
        <v>0</v>
      </c>
      <c r="F51" s="19">
        <v>6.4</v>
      </c>
      <c r="G51" s="19">
        <v>26.8</v>
      </c>
      <c r="H51" s="51">
        <v>1.69</v>
      </c>
    </row>
    <row r="52" spans="1:24" ht="15" customHeight="1">
      <c r="A52" s="22" t="s">
        <v>16</v>
      </c>
      <c r="B52" s="18">
        <v>50</v>
      </c>
      <c r="C52" s="18"/>
      <c r="D52" s="19">
        <v>4.5999999999999996</v>
      </c>
      <c r="E52" s="19">
        <v>0.5</v>
      </c>
      <c r="F52" s="19">
        <v>29.5</v>
      </c>
      <c r="G52" s="19">
        <v>140.6</v>
      </c>
      <c r="H52" s="51">
        <v>4.0999999999999996</v>
      </c>
    </row>
    <row r="53" spans="1:24" ht="15" customHeight="1">
      <c r="A53" s="66" t="s">
        <v>18</v>
      </c>
      <c r="B53" s="67">
        <f>SUM(B48:B52)</f>
        <v>730</v>
      </c>
      <c r="C53" s="67"/>
      <c r="D53" s="67">
        <f>SUM(D48:D52)</f>
        <v>36.4</v>
      </c>
      <c r="E53" s="67">
        <f>SUM(E48:E52)</f>
        <v>30.2</v>
      </c>
      <c r="F53" s="69">
        <f>SUM(F48:F52)</f>
        <v>88.6</v>
      </c>
      <c r="G53" s="69">
        <f>SUM(G48:G52)</f>
        <v>772.09999999999991</v>
      </c>
      <c r="H53" s="81">
        <f>H48+H49+H50+H51+H52</f>
        <v>93.139999999999986</v>
      </c>
    </row>
    <row r="54" spans="1:24" ht="15" customHeight="1">
      <c r="A54" s="160" t="s">
        <v>32</v>
      </c>
      <c r="B54" s="161"/>
      <c r="C54" s="161"/>
      <c r="D54" s="161"/>
      <c r="E54" s="161"/>
      <c r="F54" s="161"/>
      <c r="G54" s="161"/>
      <c r="H54" s="162"/>
      <c r="Q54" s="22"/>
      <c r="R54" s="18"/>
      <c r="S54" s="18"/>
      <c r="T54" s="19"/>
      <c r="U54" s="19"/>
      <c r="V54" s="19"/>
      <c r="W54" s="19"/>
      <c r="X54" s="20"/>
    </row>
    <row r="55" spans="1:24" ht="15" customHeight="1">
      <c r="A55" s="24" t="s">
        <v>65</v>
      </c>
      <c r="B55" s="18">
        <v>200</v>
      </c>
      <c r="C55" s="18"/>
      <c r="D55" s="19">
        <v>4.7</v>
      </c>
      <c r="E55" s="19">
        <v>5.6</v>
      </c>
      <c r="F55" s="19">
        <v>5.7</v>
      </c>
      <c r="G55" s="19">
        <v>92.2</v>
      </c>
      <c r="H55" s="51">
        <v>6.24</v>
      </c>
    </row>
    <row r="56" spans="1:24" ht="15" customHeight="1">
      <c r="A56" s="22" t="s">
        <v>66</v>
      </c>
      <c r="B56" s="18">
        <v>180</v>
      </c>
      <c r="C56" s="18"/>
      <c r="D56" s="19">
        <v>9.9</v>
      </c>
      <c r="E56" s="19">
        <v>7.6</v>
      </c>
      <c r="F56" s="19">
        <v>43.1</v>
      </c>
      <c r="G56" s="19">
        <v>280.39999999999998</v>
      </c>
      <c r="H56" s="51">
        <v>13.47</v>
      </c>
    </row>
    <row r="57" spans="1:24" ht="15" customHeight="1">
      <c r="A57" s="24" t="s">
        <v>67</v>
      </c>
      <c r="B57" s="18">
        <v>100</v>
      </c>
      <c r="C57" s="18"/>
      <c r="D57" s="19">
        <v>17</v>
      </c>
      <c r="E57" s="19">
        <v>16.5</v>
      </c>
      <c r="F57" s="19">
        <v>3.9</v>
      </c>
      <c r="G57" s="19">
        <v>232.1</v>
      </c>
      <c r="H57" s="51">
        <v>67.64</v>
      </c>
    </row>
    <row r="58" spans="1:24" ht="15" customHeight="1">
      <c r="A58" s="22" t="s">
        <v>68</v>
      </c>
      <c r="B58" s="18">
        <v>200</v>
      </c>
      <c r="C58" s="18"/>
      <c r="D58" s="19">
        <v>0.5</v>
      </c>
      <c r="E58" s="19">
        <v>0</v>
      </c>
      <c r="F58" s="19">
        <v>19.8</v>
      </c>
      <c r="G58" s="19">
        <v>81</v>
      </c>
      <c r="H58" s="51">
        <v>4.32</v>
      </c>
    </row>
    <row r="59" spans="1:24" ht="15" customHeight="1">
      <c r="A59" s="22" t="s">
        <v>16</v>
      </c>
      <c r="B59" s="18">
        <v>50</v>
      </c>
      <c r="C59" s="18"/>
      <c r="D59" s="19">
        <v>4.5999999999999996</v>
      </c>
      <c r="E59" s="19">
        <v>0.5</v>
      </c>
      <c r="F59" s="19">
        <v>29.5</v>
      </c>
      <c r="G59" s="19">
        <v>140.6</v>
      </c>
      <c r="H59" s="51">
        <v>4.0999999999999996</v>
      </c>
    </row>
    <row r="60" spans="1:24" ht="15" customHeight="1">
      <c r="A60" s="37" t="s">
        <v>72</v>
      </c>
      <c r="B60" s="38">
        <v>80</v>
      </c>
      <c r="C60" s="38"/>
      <c r="D60" s="39">
        <v>0.94</v>
      </c>
      <c r="E60" s="39">
        <v>7.15</v>
      </c>
      <c r="F60" s="39">
        <v>5.34</v>
      </c>
      <c r="G60" s="39">
        <v>89.5</v>
      </c>
      <c r="H60" s="54">
        <v>9</v>
      </c>
    </row>
    <row r="61" spans="1:24" ht="15" customHeight="1">
      <c r="A61" s="37" t="s">
        <v>78</v>
      </c>
      <c r="B61" s="38">
        <v>60</v>
      </c>
      <c r="C61" s="38"/>
      <c r="D61" s="39">
        <v>4.84</v>
      </c>
      <c r="E61" s="39">
        <v>2.73</v>
      </c>
      <c r="F61" s="39">
        <v>32.229999999999997</v>
      </c>
      <c r="G61" s="39">
        <v>172.9</v>
      </c>
      <c r="H61" s="54">
        <v>10</v>
      </c>
    </row>
    <row r="62" spans="1:24" ht="15" customHeight="1">
      <c r="A62" s="21"/>
      <c r="B62" s="18"/>
      <c r="C62" s="18"/>
      <c r="D62" s="19"/>
      <c r="E62" s="19"/>
      <c r="F62" s="19"/>
      <c r="G62" s="19"/>
      <c r="H62" s="51"/>
    </row>
    <row r="63" spans="1:24" ht="13.5" customHeight="1" thickBot="1">
      <c r="A63" s="76" t="s">
        <v>18</v>
      </c>
      <c r="B63" s="77">
        <f>SUM(B55:B61)</f>
        <v>870</v>
      </c>
      <c r="C63" s="77"/>
      <c r="D63" s="77">
        <f>SUM(D55:D61)</f>
        <v>42.480000000000004</v>
      </c>
      <c r="E63" s="77">
        <f>SUM(E55:E61)</f>
        <v>40.08</v>
      </c>
      <c r="F63" s="77">
        <f>SUM(F55:F60)</f>
        <v>107.34</v>
      </c>
      <c r="G63" s="77">
        <f>SUM(G55:G61)</f>
        <v>1088.7</v>
      </c>
      <c r="H63" s="82">
        <f>SUM(H55:H61)</f>
        <v>114.76999999999998</v>
      </c>
    </row>
    <row r="64" spans="1:24" ht="9" hidden="1" customHeight="1" thickBot="1">
      <c r="A64" s="174" t="s">
        <v>34</v>
      </c>
      <c r="B64" s="175"/>
      <c r="C64" s="175"/>
      <c r="D64" s="175"/>
      <c r="E64" s="175"/>
      <c r="F64" s="175"/>
      <c r="G64" s="175"/>
      <c r="H64" s="176"/>
    </row>
    <row r="65" spans="1:10" ht="15.75" hidden="1" thickBot="1">
      <c r="A65" s="24" t="s">
        <v>73</v>
      </c>
      <c r="B65" s="18">
        <v>200</v>
      </c>
      <c r="C65" s="18"/>
      <c r="D65" s="19">
        <v>4.8899999999999997</v>
      </c>
      <c r="E65" s="19">
        <v>4.5</v>
      </c>
      <c r="F65" s="19">
        <v>16.91</v>
      </c>
      <c r="G65" s="19">
        <v>127.6</v>
      </c>
      <c r="H65" s="25"/>
    </row>
    <row r="66" spans="1:10" ht="15.75" hidden="1" thickBot="1">
      <c r="A66" s="22" t="s">
        <v>74</v>
      </c>
      <c r="B66" s="18">
        <v>200</v>
      </c>
      <c r="C66" s="18"/>
      <c r="D66" s="19">
        <v>0.25</v>
      </c>
      <c r="E66" s="19">
        <v>0.05</v>
      </c>
      <c r="F66" s="19">
        <v>0.25</v>
      </c>
      <c r="G66" s="19">
        <v>2.5</v>
      </c>
      <c r="H66" s="25"/>
    </row>
    <row r="67" spans="1:10" ht="15.75" hidden="1" thickBot="1">
      <c r="A67" s="22" t="s">
        <v>42</v>
      </c>
      <c r="B67" s="18">
        <v>50</v>
      </c>
      <c r="C67" s="18"/>
      <c r="D67" s="19">
        <v>4.5999999999999996</v>
      </c>
      <c r="E67" s="19">
        <v>0.5</v>
      </c>
      <c r="F67" s="19">
        <v>29.5</v>
      </c>
      <c r="G67" s="19">
        <v>140.6</v>
      </c>
      <c r="H67" s="25"/>
    </row>
    <row r="68" spans="1:10" ht="15.75" hidden="1" thickBot="1">
      <c r="A68" s="22" t="s">
        <v>27</v>
      </c>
      <c r="B68" s="33">
        <v>150</v>
      </c>
      <c r="C68" s="18"/>
      <c r="D68" s="34">
        <v>0.7</v>
      </c>
      <c r="E68" s="34">
        <v>0.7</v>
      </c>
      <c r="F68" s="34">
        <v>17.600000000000001</v>
      </c>
      <c r="G68" s="34">
        <v>79.900000000000006</v>
      </c>
      <c r="H68" s="25"/>
    </row>
    <row r="69" spans="1:10" ht="15.75" hidden="1" thickBot="1">
      <c r="A69" s="66" t="s">
        <v>18</v>
      </c>
      <c r="B69" s="67">
        <f>SUM(B65:B68)</f>
        <v>600</v>
      </c>
      <c r="C69" s="67"/>
      <c r="D69" s="67">
        <f>SUM(D65:D68)</f>
        <v>10.439999999999998</v>
      </c>
      <c r="E69" s="67">
        <f>SUM(E65:E68)</f>
        <v>5.75</v>
      </c>
      <c r="F69" s="67">
        <f>SUM(F65:F68)</f>
        <v>64.259999999999991</v>
      </c>
      <c r="G69" s="67">
        <f>SUM(G65:G68)</f>
        <v>350.6</v>
      </c>
      <c r="H69" s="79"/>
    </row>
    <row r="70" spans="1:10" ht="15.75" hidden="1" thickBot="1">
      <c r="A70" s="160" t="s">
        <v>39</v>
      </c>
      <c r="B70" s="161"/>
      <c r="C70" s="161"/>
      <c r="D70" s="161"/>
      <c r="E70" s="161"/>
      <c r="F70" s="161"/>
      <c r="G70" s="161"/>
      <c r="H70" s="162"/>
    </row>
    <row r="71" spans="1:10" ht="15.75" hidden="1" thickBot="1">
      <c r="A71" s="24" t="s">
        <v>65</v>
      </c>
      <c r="B71" s="18">
        <v>200</v>
      </c>
      <c r="C71" s="18"/>
      <c r="D71" s="19">
        <v>4.7</v>
      </c>
      <c r="E71" s="19">
        <v>5.6</v>
      </c>
      <c r="F71" s="19">
        <v>5.7</v>
      </c>
      <c r="G71" s="19">
        <v>92.2</v>
      </c>
      <c r="H71" s="25"/>
    </row>
    <row r="72" spans="1:10" ht="15.75" hidden="1" thickBot="1">
      <c r="A72" s="22" t="s">
        <v>66</v>
      </c>
      <c r="B72" s="18">
        <v>180</v>
      </c>
      <c r="C72" s="18"/>
      <c r="D72" s="19">
        <v>9.9</v>
      </c>
      <c r="E72" s="19">
        <v>7.6</v>
      </c>
      <c r="F72" s="19">
        <v>43.1</v>
      </c>
      <c r="G72" s="19">
        <v>280.39999999999998</v>
      </c>
      <c r="H72" s="25"/>
    </row>
    <row r="73" spans="1:10" ht="15.75" hidden="1" thickBot="1">
      <c r="A73" s="24" t="s">
        <v>67</v>
      </c>
      <c r="B73" s="18">
        <v>100</v>
      </c>
      <c r="C73" s="18"/>
      <c r="D73" s="19">
        <v>17</v>
      </c>
      <c r="E73" s="19">
        <v>16.5</v>
      </c>
      <c r="F73" s="19">
        <v>3.9</v>
      </c>
      <c r="G73" s="19">
        <v>232.1</v>
      </c>
      <c r="H73" s="25"/>
    </row>
    <row r="74" spans="1:10" ht="15.75" hidden="1" thickBot="1">
      <c r="A74" s="22" t="s">
        <v>75</v>
      </c>
      <c r="B74" s="18">
        <v>200</v>
      </c>
      <c r="C74" s="18"/>
      <c r="D74" s="19">
        <v>0.38</v>
      </c>
      <c r="E74" s="19">
        <v>0</v>
      </c>
      <c r="F74" s="19">
        <v>10.74</v>
      </c>
      <c r="G74" s="19">
        <v>44.5</v>
      </c>
      <c r="H74" s="20"/>
    </row>
    <row r="75" spans="1:10" ht="15.75" hidden="1" thickBot="1">
      <c r="A75" s="22" t="s">
        <v>42</v>
      </c>
      <c r="B75" s="18">
        <v>60</v>
      </c>
      <c r="C75" s="18"/>
      <c r="D75" s="19">
        <v>4.5999999999999996</v>
      </c>
      <c r="E75" s="19">
        <v>0.5</v>
      </c>
      <c r="F75" s="19">
        <v>29.5</v>
      </c>
      <c r="G75" s="19">
        <v>140.6</v>
      </c>
      <c r="H75" s="25"/>
    </row>
    <row r="76" spans="1:10" ht="15.75" hidden="1" thickBot="1">
      <c r="A76" s="66" t="s">
        <v>18</v>
      </c>
      <c r="B76" s="67">
        <f>SUM(B71:B75)</f>
        <v>740</v>
      </c>
      <c r="C76" s="67"/>
      <c r="D76" s="67">
        <f>SUM(D71:D75)</f>
        <v>36.58</v>
      </c>
      <c r="E76" s="67">
        <f>SUM(E71:E75)</f>
        <v>30.2</v>
      </c>
      <c r="F76" s="67">
        <f>SUM(F71:F75)</f>
        <v>92.94</v>
      </c>
      <c r="G76" s="67">
        <f>SUM(G71:G75)</f>
        <v>789.8</v>
      </c>
      <c r="H76" s="80"/>
      <c r="I76" s="32" t="s">
        <v>25</v>
      </c>
      <c r="J76" s="32">
        <f>H76+H69</f>
        <v>0</v>
      </c>
    </row>
    <row r="77" spans="1:10">
      <c r="A77" s="174" t="s">
        <v>43</v>
      </c>
      <c r="B77" s="175"/>
      <c r="C77" s="175"/>
      <c r="D77" s="175"/>
      <c r="E77" s="175"/>
      <c r="F77" s="175"/>
      <c r="G77" s="175"/>
      <c r="H77" s="176"/>
    </row>
    <row r="78" spans="1:10">
      <c r="A78" s="24" t="s">
        <v>73</v>
      </c>
      <c r="B78" s="18">
        <v>200</v>
      </c>
      <c r="C78" s="18"/>
      <c r="D78" s="19">
        <v>4.8899999999999997</v>
      </c>
      <c r="E78" s="19">
        <v>4.5</v>
      </c>
      <c r="F78" s="19">
        <v>16.91</v>
      </c>
      <c r="G78" s="19">
        <v>127.6</v>
      </c>
      <c r="H78" s="25"/>
    </row>
    <row r="79" spans="1:10">
      <c r="A79" s="22" t="s">
        <v>76</v>
      </c>
      <c r="B79" s="18">
        <v>200</v>
      </c>
      <c r="C79" s="18"/>
      <c r="D79" s="19">
        <v>0.25</v>
      </c>
      <c r="E79" s="19">
        <v>0.05</v>
      </c>
      <c r="F79" s="19">
        <v>0.25</v>
      </c>
      <c r="G79" s="19">
        <v>2.5</v>
      </c>
      <c r="H79" s="25"/>
    </row>
    <row r="80" spans="1:10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/>
    </row>
    <row r="81" spans="1:10">
      <c r="A81" s="22" t="s">
        <v>27</v>
      </c>
      <c r="B81" s="18">
        <v>180</v>
      </c>
      <c r="C81" s="33"/>
      <c r="D81" s="34">
        <v>0.72</v>
      </c>
      <c r="E81" s="34">
        <v>0.72</v>
      </c>
      <c r="F81" s="34">
        <v>17.64</v>
      </c>
      <c r="G81" s="34">
        <v>79.900000000000006</v>
      </c>
      <c r="H81" s="25"/>
    </row>
    <row r="82" spans="1:10">
      <c r="A82" s="22" t="s">
        <v>44</v>
      </c>
      <c r="B82" s="18">
        <v>55</v>
      </c>
      <c r="C82" s="33"/>
      <c r="D82" s="34">
        <v>2.34</v>
      </c>
      <c r="E82" s="34">
        <v>3.3</v>
      </c>
      <c r="F82" s="34">
        <v>43.19</v>
      </c>
      <c r="G82" s="34">
        <v>211.75</v>
      </c>
      <c r="H82" s="25"/>
    </row>
    <row r="83" spans="1:10">
      <c r="A83" s="66" t="s">
        <v>18</v>
      </c>
      <c r="B83" s="67">
        <f>SUM(B78:B81)+B82</f>
        <v>695</v>
      </c>
      <c r="C83" s="67"/>
      <c r="D83" s="69">
        <f>SUM(D78:D81)+D82</f>
        <v>12.16</v>
      </c>
      <c r="E83" s="69">
        <f>SUM(E78:E81)+E82</f>
        <v>9.2899999999999991</v>
      </c>
      <c r="F83" s="69">
        <f>SUM(F78:F81)+F82</f>
        <v>98.03</v>
      </c>
      <c r="G83" s="69">
        <f>SUM(G78:G81)+G82</f>
        <v>524.25</v>
      </c>
      <c r="H83" s="79"/>
    </row>
    <row r="84" spans="1:10">
      <c r="A84" s="160" t="s">
        <v>45</v>
      </c>
      <c r="B84" s="161"/>
      <c r="C84" s="161"/>
      <c r="D84" s="161"/>
      <c r="E84" s="161"/>
      <c r="F84" s="161"/>
      <c r="G84" s="161"/>
      <c r="H84" s="162"/>
    </row>
    <row r="85" spans="1:10">
      <c r="A85" s="24" t="s">
        <v>65</v>
      </c>
      <c r="B85" s="18">
        <v>200</v>
      </c>
      <c r="C85" s="18"/>
      <c r="D85" s="19">
        <v>4.7</v>
      </c>
      <c r="E85" s="19">
        <v>5.6</v>
      </c>
      <c r="F85" s="19">
        <v>5.7</v>
      </c>
      <c r="G85" s="19">
        <v>92.2</v>
      </c>
      <c r="H85" s="25"/>
    </row>
    <row r="86" spans="1:10">
      <c r="A86" s="22" t="s">
        <v>66</v>
      </c>
      <c r="B86" s="18">
        <v>180</v>
      </c>
      <c r="C86" s="18"/>
      <c r="D86" s="19">
        <v>9.9</v>
      </c>
      <c r="E86" s="19">
        <v>7.6</v>
      </c>
      <c r="F86" s="19">
        <v>43.1</v>
      </c>
      <c r="G86" s="19">
        <v>280.39999999999998</v>
      </c>
      <c r="H86" s="25"/>
    </row>
    <row r="87" spans="1:10">
      <c r="A87" s="24" t="s">
        <v>67</v>
      </c>
      <c r="B87" s="18">
        <v>100</v>
      </c>
      <c r="C87" s="18"/>
      <c r="D87" s="19">
        <v>17</v>
      </c>
      <c r="E87" s="19">
        <v>16.5</v>
      </c>
      <c r="F87" s="19">
        <v>3.9</v>
      </c>
      <c r="G87" s="19">
        <v>232.1</v>
      </c>
      <c r="H87" s="25"/>
    </row>
    <row r="88" spans="1:10">
      <c r="A88" s="22" t="s">
        <v>75</v>
      </c>
      <c r="B88" s="18">
        <v>200</v>
      </c>
      <c r="C88" s="18"/>
      <c r="D88" s="19">
        <v>0.38</v>
      </c>
      <c r="E88" s="19">
        <v>0</v>
      </c>
      <c r="F88" s="19">
        <v>10.74</v>
      </c>
      <c r="G88" s="19">
        <v>44.5</v>
      </c>
      <c r="H88" s="20"/>
    </row>
    <row r="89" spans="1:10">
      <c r="A89" s="21" t="s">
        <v>42</v>
      </c>
      <c r="B89" s="45">
        <v>60</v>
      </c>
      <c r="C89" s="45"/>
      <c r="D89" s="46">
        <v>3.96</v>
      </c>
      <c r="E89" s="46">
        <v>0.72</v>
      </c>
      <c r="F89" s="46">
        <v>20.04</v>
      </c>
      <c r="G89" s="46">
        <v>102.5</v>
      </c>
      <c r="H89" s="25"/>
    </row>
    <row r="90" spans="1:10">
      <c r="A90" s="66" t="s">
        <v>18</v>
      </c>
      <c r="B90" s="67">
        <f>SUM(B85:B89)</f>
        <v>740</v>
      </c>
      <c r="C90" s="67"/>
      <c r="D90" s="67">
        <f>SUM(D85:D89)</f>
        <v>35.94</v>
      </c>
      <c r="E90" s="67">
        <f>SUM(E85:E89)</f>
        <v>30.419999999999998</v>
      </c>
      <c r="F90" s="67">
        <f>SUM(F85:F89)</f>
        <v>83.48</v>
      </c>
      <c r="G90" s="67">
        <f>SUM(G85:G89)</f>
        <v>751.69999999999993</v>
      </c>
      <c r="H90" s="80"/>
      <c r="I90" t="s">
        <v>25</v>
      </c>
      <c r="J90" s="32">
        <f>H90+H83</f>
        <v>0</v>
      </c>
    </row>
    <row r="92" spans="1:10">
      <c r="A92" s="61" t="s">
        <v>58</v>
      </c>
      <c r="B92" s="62"/>
      <c r="C92" s="63"/>
      <c r="D92" s="3" t="s">
        <v>59</v>
      </c>
    </row>
  </sheetData>
  <mergeCells count="17">
    <mergeCell ref="A54:H54"/>
    <mergeCell ref="A64:H64"/>
    <mergeCell ref="A70:H70"/>
    <mergeCell ref="A77:H77"/>
    <mergeCell ref="A84:H84"/>
    <mergeCell ref="A47:H47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2:H32"/>
    <mergeCell ref="A40:H40"/>
  </mergeCells>
  <pageMargins left="0.39370078740157483" right="0.39370078740157483" top="0.39370078740157483" bottom="0.39370078740157483" header="0" footer="0"/>
  <pageSetup paperSize="9" scale="3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topLeftCell="A7" workbookViewId="0">
      <selection activeCell="A14" sqref="A14:H14"/>
    </sheetView>
  </sheetViews>
  <sheetFormatPr defaultRowHeight="15"/>
  <cols>
    <col min="1" max="1" width="43" style="50" customWidth="1"/>
    <col min="2" max="3" width="10.28515625" customWidth="1"/>
    <col min="4" max="4" width="10.42578125" customWidth="1"/>
    <col min="5" max="5" width="9.85546875" bestFit="1" customWidth="1"/>
    <col min="6" max="6" width="13.85546875" customWidth="1"/>
    <col min="7" max="7" width="15.140625" customWidth="1"/>
    <col min="8" max="8" width="10.28515625" customWidth="1"/>
  </cols>
  <sheetData>
    <row r="1" spans="1:9">
      <c r="A1"/>
      <c r="B1" s="1"/>
      <c r="C1" s="1"/>
      <c r="D1" s="1"/>
      <c r="E1" s="2" t="s">
        <v>0</v>
      </c>
      <c r="F1" s="3"/>
      <c r="G1" s="3"/>
      <c r="H1" s="3"/>
    </row>
    <row r="2" spans="1:9">
      <c r="A2" s="4"/>
      <c r="B2" s="4"/>
      <c r="C2" s="4"/>
      <c r="D2" s="4"/>
      <c r="E2" s="5" t="s">
        <v>1</v>
      </c>
      <c r="F2" s="5"/>
      <c r="G2" s="3"/>
      <c r="H2" s="3"/>
    </row>
    <row r="3" spans="1:9">
      <c r="A3"/>
      <c r="B3" s="1"/>
      <c r="C3" s="1"/>
      <c r="D3" s="1"/>
      <c r="E3" s="2"/>
      <c r="F3" s="2"/>
      <c r="G3" s="3"/>
      <c r="H3" s="3"/>
    </row>
    <row r="4" spans="1:9">
      <c r="A4"/>
      <c r="B4" s="6"/>
      <c r="C4" s="6"/>
      <c r="D4" s="6"/>
      <c r="E4" s="7"/>
      <c r="F4" s="8"/>
      <c r="G4" s="3" t="s">
        <v>77</v>
      </c>
      <c r="H4" s="3"/>
    </row>
    <row r="5" spans="1:9">
      <c r="A5"/>
      <c r="B5" s="6"/>
      <c r="C5" s="6"/>
      <c r="D5" s="6"/>
      <c r="E5" s="9"/>
      <c r="F5" s="10"/>
      <c r="G5" s="3"/>
      <c r="H5" s="3"/>
    </row>
    <row r="6" spans="1:9" ht="18">
      <c r="A6" s="150" t="s">
        <v>2</v>
      </c>
      <c r="B6" s="150"/>
      <c r="C6" s="150"/>
      <c r="D6" s="150"/>
      <c r="E6" s="85">
        <v>6</v>
      </c>
      <c r="F6" s="11" t="s">
        <v>46</v>
      </c>
      <c r="G6" s="11" t="s">
        <v>3</v>
      </c>
      <c r="H6" s="12"/>
    </row>
    <row r="7" spans="1:9" ht="18.75" thickBot="1">
      <c r="A7" s="13"/>
      <c r="B7" s="11"/>
      <c r="C7" s="11"/>
      <c r="D7" s="11"/>
      <c r="E7" s="11"/>
      <c r="F7" s="11"/>
      <c r="G7" s="11"/>
      <c r="H7" s="11"/>
    </row>
    <row r="8" spans="1:9" ht="15.75" customHeight="1">
      <c r="A8" s="151" t="s">
        <v>4</v>
      </c>
      <c r="B8" s="153" t="s">
        <v>5</v>
      </c>
      <c r="C8" s="64"/>
      <c r="D8" s="155" t="s">
        <v>6</v>
      </c>
      <c r="E8" s="155"/>
      <c r="F8" s="155"/>
      <c r="G8" s="156" t="s">
        <v>7</v>
      </c>
      <c r="H8" s="158" t="s">
        <v>8</v>
      </c>
    </row>
    <row r="9" spans="1:9" ht="15.75" thickBot="1">
      <c r="A9" s="184"/>
      <c r="B9" s="185"/>
      <c r="C9" s="86" t="s">
        <v>9</v>
      </c>
      <c r="D9" s="87" t="s">
        <v>10</v>
      </c>
      <c r="E9" s="87" t="s">
        <v>11</v>
      </c>
      <c r="F9" s="87" t="s">
        <v>12</v>
      </c>
      <c r="G9" s="186"/>
      <c r="H9" s="183"/>
    </row>
    <row r="10" spans="1:9" ht="15" customHeight="1">
      <c r="A10" s="180" t="s">
        <v>13</v>
      </c>
      <c r="B10" s="181"/>
      <c r="C10" s="181"/>
      <c r="D10" s="181"/>
      <c r="E10" s="181"/>
      <c r="F10" s="181"/>
      <c r="G10" s="181"/>
      <c r="H10" s="182"/>
    </row>
    <row r="11" spans="1:9" ht="15" customHeight="1">
      <c r="A11" s="24" t="s">
        <v>79</v>
      </c>
      <c r="B11" s="18">
        <v>200</v>
      </c>
      <c r="C11" s="18"/>
      <c r="D11" s="19">
        <v>39.5</v>
      </c>
      <c r="E11" s="19">
        <v>14.2</v>
      </c>
      <c r="F11" s="19">
        <v>28.9</v>
      </c>
      <c r="G11" s="19">
        <v>401.7</v>
      </c>
      <c r="H11" s="20">
        <v>65.040000000000006</v>
      </c>
    </row>
    <row r="12" spans="1:9" ht="15" customHeight="1">
      <c r="A12" s="22" t="s">
        <v>80</v>
      </c>
      <c r="B12" s="18">
        <v>200</v>
      </c>
      <c r="C12" s="18"/>
      <c r="D12" s="19">
        <v>3.9</v>
      </c>
      <c r="E12" s="19">
        <v>2.9</v>
      </c>
      <c r="F12" s="19">
        <v>11.2</v>
      </c>
      <c r="G12" s="19">
        <v>86</v>
      </c>
      <c r="H12" s="20">
        <v>11.34</v>
      </c>
    </row>
    <row r="13" spans="1:9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>
        <v>4.0999999999999996</v>
      </c>
      <c r="I13" s="88"/>
    </row>
    <row r="14" spans="1:9" ht="15" customHeight="1">
      <c r="A14" s="22" t="s">
        <v>90</v>
      </c>
      <c r="B14" s="33">
        <v>100</v>
      </c>
      <c r="C14" s="18"/>
      <c r="D14" s="34"/>
      <c r="E14" s="34"/>
      <c r="F14" s="34"/>
      <c r="G14" s="34"/>
      <c r="H14" s="104">
        <v>25.1</v>
      </c>
    </row>
    <row r="15" spans="1:9" ht="15" customHeight="1">
      <c r="A15" s="26" t="s">
        <v>18</v>
      </c>
      <c r="B15" s="27">
        <f>SUM(B11:B14)</f>
        <v>550</v>
      </c>
      <c r="C15" s="27"/>
      <c r="D15" s="28">
        <f>SUM(D11:D14)</f>
        <v>48</v>
      </c>
      <c r="E15" s="27">
        <f>SUM(E11:E14)</f>
        <v>17.599999999999998</v>
      </c>
      <c r="F15" s="27">
        <f>SUM(F11:F14)</f>
        <v>69.599999999999994</v>
      </c>
      <c r="G15" s="28">
        <f>SUM(G11:G14)</f>
        <v>628.29999999999995</v>
      </c>
      <c r="H15" s="29">
        <f>SUM(H11:H14)</f>
        <v>105.58000000000001</v>
      </c>
    </row>
    <row r="16" spans="1:9" ht="15" customHeight="1">
      <c r="A16" s="147" t="s">
        <v>19</v>
      </c>
      <c r="B16" s="148"/>
      <c r="C16" s="148"/>
      <c r="D16" s="148"/>
      <c r="E16" s="148"/>
      <c r="F16" s="148"/>
      <c r="G16" s="148"/>
      <c r="H16" s="149"/>
    </row>
    <row r="17" spans="1:10" ht="15" customHeight="1">
      <c r="A17" s="26" t="s">
        <v>81</v>
      </c>
      <c r="B17" s="89">
        <v>200</v>
      </c>
      <c r="C17" s="89"/>
      <c r="D17" s="48">
        <v>5.2</v>
      </c>
      <c r="E17" s="48">
        <v>2.8</v>
      </c>
      <c r="F17" s="48">
        <v>18.5</v>
      </c>
      <c r="G17" s="48">
        <v>119.6</v>
      </c>
      <c r="H17" s="90">
        <v>5.45</v>
      </c>
    </row>
    <row r="18" spans="1:10" ht="15" customHeight="1">
      <c r="A18" s="91" t="s">
        <v>21</v>
      </c>
      <c r="B18" s="89">
        <v>180</v>
      </c>
      <c r="C18" s="89"/>
      <c r="D18" s="48">
        <v>3.7</v>
      </c>
      <c r="E18" s="48">
        <v>6.4</v>
      </c>
      <c r="F18" s="48">
        <v>23.8</v>
      </c>
      <c r="G18" s="48">
        <v>167.2</v>
      </c>
      <c r="H18" s="90">
        <v>16.86</v>
      </c>
    </row>
    <row r="19" spans="1:10" ht="15" customHeight="1">
      <c r="A19" s="91" t="s">
        <v>82</v>
      </c>
      <c r="B19" s="89">
        <v>100</v>
      </c>
      <c r="C19" s="89"/>
      <c r="D19" s="48">
        <v>14.5</v>
      </c>
      <c r="E19" s="48">
        <v>14.6</v>
      </c>
      <c r="F19" s="48">
        <v>8.1</v>
      </c>
      <c r="G19" s="48">
        <v>221.9</v>
      </c>
      <c r="H19" s="90">
        <v>51.26</v>
      </c>
    </row>
    <row r="20" spans="1:10" ht="15" customHeight="1">
      <c r="A20" s="22" t="s">
        <v>83</v>
      </c>
      <c r="B20" s="18">
        <v>200</v>
      </c>
      <c r="C20" s="18"/>
      <c r="D20" s="19">
        <v>0.6</v>
      </c>
      <c r="E20" s="19">
        <v>0.2</v>
      </c>
      <c r="F20" s="19">
        <v>30.4</v>
      </c>
      <c r="G20" s="19">
        <v>125.8</v>
      </c>
      <c r="H20" s="20">
        <v>14.29</v>
      </c>
    </row>
    <row r="21" spans="1:10" ht="15" customHeight="1">
      <c r="A21" s="91" t="s">
        <v>16</v>
      </c>
      <c r="B21" s="89">
        <v>50</v>
      </c>
      <c r="C21" s="89"/>
      <c r="D21" s="48">
        <v>4.5999999999999996</v>
      </c>
      <c r="E21" s="48">
        <v>0.5</v>
      </c>
      <c r="F21" s="48">
        <v>29.5</v>
      </c>
      <c r="G21" s="48">
        <v>140.6</v>
      </c>
      <c r="H21" s="90">
        <v>4.0999999999999996</v>
      </c>
    </row>
    <row r="22" spans="1:10" ht="15" customHeight="1">
      <c r="A22" s="26" t="s">
        <v>18</v>
      </c>
      <c r="B22" s="27">
        <f>B17+B18+B19+B20+B21</f>
        <v>730</v>
      </c>
      <c r="C22" s="27"/>
      <c r="D22" s="28">
        <f>D17+D18+D19+D20+D21</f>
        <v>28.6</v>
      </c>
      <c r="E22" s="28">
        <f>E17+E18+E19+E20+E21</f>
        <v>24.499999999999996</v>
      </c>
      <c r="F22" s="28">
        <f>F17+F18+F19+F20+F21</f>
        <v>110.3</v>
      </c>
      <c r="G22" s="28">
        <f>G17+G19+G18+G20+G21</f>
        <v>775.1</v>
      </c>
      <c r="H22" s="35">
        <f>H17+H18+H19+H20+H21</f>
        <v>91.95999999999998</v>
      </c>
      <c r="I22" t="s">
        <v>25</v>
      </c>
      <c r="J22" s="32">
        <f>H15+H22</f>
        <v>197.54</v>
      </c>
    </row>
    <row r="23" spans="1:10" ht="15" customHeight="1">
      <c r="A23" s="147" t="s">
        <v>26</v>
      </c>
      <c r="B23" s="148"/>
      <c r="C23" s="148"/>
      <c r="D23" s="148"/>
      <c r="E23" s="148"/>
      <c r="F23" s="148"/>
      <c r="G23" s="148"/>
      <c r="H23" s="149"/>
    </row>
    <row r="24" spans="1:10" ht="15" customHeight="1">
      <c r="A24" s="24" t="s">
        <v>79</v>
      </c>
      <c r="B24" s="18">
        <v>200</v>
      </c>
      <c r="C24" s="18"/>
      <c r="D24" s="19">
        <v>39.5</v>
      </c>
      <c r="E24" s="19">
        <v>14.2</v>
      </c>
      <c r="F24" s="19">
        <v>28.9</v>
      </c>
      <c r="G24" s="19">
        <v>401.7</v>
      </c>
      <c r="H24" s="20">
        <v>65.040000000000006</v>
      </c>
    </row>
    <row r="25" spans="1:10" ht="15" customHeight="1">
      <c r="A25" s="22" t="s">
        <v>80</v>
      </c>
      <c r="B25" s="18">
        <v>200</v>
      </c>
      <c r="C25" s="18"/>
      <c r="D25" s="19">
        <v>3.9</v>
      </c>
      <c r="E25" s="19">
        <v>2.9</v>
      </c>
      <c r="F25" s="19">
        <v>11.2</v>
      </c>
      <c r="G25" s="19">
        <v>86</v>
      </c>
      <c r="H25" s="20">
        <v>11.34</v>
      </c>
    </row>
    <row r="26" spans="1:10" ht="15" customHeight="1">
      <c r="A26" s="22" t="s">
        <v>90</v>
      </c>
      <c r="B26" s="33">
        <v>100</v>
      </c>
      <c r="C26" s="18"/>
      <c r="D26" s="34"/>
      <c r="E26" s="34"/>
      <c r="F26" s="34"/>
      <c r="G26" s="34"/>
      <c r="H26" s="104">
        <v>25.1</v>
      </c>
    </row>
    <row r="27" spans="1:10" ht="15" customHeight="1">
      <c r="A27" s="22" t="s">
        <v>16</v>
      </c>
      <c r="B27" s="18">
        <v>50</v>
      </c>
      <c r="C27" s="18"/>
      <c r="D27" s="19">
        <v>4.5999999999999996</v>
      </c>
      <c r="E27" s="19">
        <v>0.5</v>
      </c>
      <c r="F27" s="19">
        <v>29.5</v>
      </c>
      <c r="G27" s="19">
        <v>140.6</v>
      </c>
      <c r="H27" s="20">
        <v>4.0999999999999996</v>
      </c>
    </row>
    <row r="28" spans="1:10" ht="15" customHeight="1">
      <c r="A28" s="22"/>
      <c r="B28" s="18"/>
      <c r="C28" s="58"/>
      <c r="D28" s="19"/>
      <c r="E28" s="19"/>
      <c r="F28" s="19"/>
      <c r="G28" s="19"/>
      <c r="H28" s="23"/>
    </row>
    <row r="29" spans="1:10" ht="15" customHeight="1">
      <c r="A29" s="26" t="s">
        <v>18</v>
      </c>
      <c r="B29" s="27">
        <f>SUM(B24:B28)</f>
        <v>550</v>
      </c>
      <c r="C29" s="27"/>
      <c r="D29" s="28">
        <f>D24+D25+D26+D27+D28</f>
        <v>48</v>
      </c>
      <c r="E29" s="27">
        <f t="shared" ref="E29:G29" si="0">SUM(E24:E28)</f>
        <v>17.599999999999998</v>
      </c>
      <c r="F29" s="27">
        <f t="shared" si="0"/>
        <v>69.599999999999994</v>
      </c>
      <c r="G29" s="27">
        <f t="shared" si="0"/>
        <v>628.29999999999995</v>
      </c>
      <c r="H29" s="29">
        <f>SUM(H24:H28)</f>
        <v>105.58000000000001</v>
      </c>
    </row>
    <row r="30" spans="1:10" ht="15" customHeight="1">
      <c r="A30" s="147" t="s">
        <v>28</v>
      </c>
      <c r="B30" s="148"/>
      <c r="C30" s="148"/>
      <c r="D30" s="148"/>
      <c r="E30" s="148"/>
      <c r="F30" s="148"/>
      <c r="G30" s="148"/>
      <c r="H30" s="149"/>
    </row>
    <row r="31" spans="1:10" ht="15" customHeight="1">
      <c r="A31" s="26" t="s">
        <v>81</v>
      </c>
      <c r="B31" s="89">
        <v>200</v>
      </c>
      <c r="C31" s="89"/>
      <c r="D31" s="48">
        <v>5.2</v>
      </c>
      <c r="E31" s="48">
        <v>2.8</v>
      </c>
      <c r="F31" s="48">
        <v>18.5</v>
      </c>
      <c r="G31" s="48">
        <v>119.6</v>
      </c>
      <c r="H31" s="90">
        <v>5.45</v>
      </c>
    </row>
    <row r="32" spans="1:10" ht="15" customHeight="1">
      <c r="A32" s="91" t="s">
        <v>21</v>
      </c>
      <c r="B32" s="89">
        <v>180</v>
      </c>
      <c r="C32" s="89"/>
      <c r="D32" s="48">
        <v>3.7</v>
      </c>
      <c r="E32" s="48">
        <v>6.4</v>
      </c>
      <c r="F32" s="48">
        <v>23.8</v>
      </c>
      <c r="G32" s="48">
        <v>167.2</v>
      </c>
      <c r="H32" s="90">
        <v>16.86</v>
      </c>
    </row>
    <row r="33" spans="1:20" ht="15" customHeight="1">
      <c r="A33" s="91" t="s">
        <v>82</v>
      </c>
      <c r="B33" s="89">
        <v>100</v>
      </c>
      <c r="C33" s="89"/>
      <c r="D33" s="48">
        <v>14.5</v>
      </c>
      <c r="E33" s="48">
        <v>14.6</v>
      </c>
      <c r="F33" s="48">
        <v>8.1</v>
      </c>
      <c r="G33" s="48">
        <v>221.9</v>
      </c>
      <c r="H33" s="90">
        <v>51.26</v>
      </c>
    </row>
    <row r="34" spans="1:20" ht="15" customHeight="1">
      <c r="A34" s="22" t="s">
        <v>83</v>
      </c>
      <c r="B34" s="18">
        <v>200</v>
      </c>
      <c r="C34" s="18"/>
      <c r="D34" s="19">
        <v>0.6</v>
      </c>
      <c r="E34" s="19">
        <v>0.2</v>
      </c>
      <c r="F34" s="19">
        <v>30.4</v>
      </c>
      <c r="G34" s="19">
        <v>125.8</v>
      </c>
      <c r="H34" s="20">
        <v>14.29</v>
      </c>
    </row>
    <row r="35" spans="1:20" ht="15" customHeight="1">
      <c r="A35" s="91" t="s">
        <v>16</v>
      </c>
      <c r="B35" s="89">
        <v>50</v>
      </c>
      <c r="C35" s="89"/>
      <c r="D35" s="48">
        <v>4.5999999999999996</v>
      </c>
      <c r="E35" s="48">
        <v>0.5</v>
      </c>
      <c r="F35" s="48">
        <v>29.5</v>
      </c>
      <c r="G35" s="48">
        <v>140.6</v>
      </c>
      <c r="H35" s="90">
        <v>4.0999999999999996</v>
      </c>
    </row>
    <row r="36" spans="1:20" ht="15" customHeight="1">
      <c r="A36" s="26" t="s">
        <v>18</v>
      </c>
      <c r="B36" s="27">
        <f>SUM(B31:B35)</f>
        <v>730</v>
      </c>
      <c r="C36" s="27"/>
      <c r="D36" s="27">
        <f>SUM(D31:D35)</f>
        <v>28.6</v>
      </c>
      <c r="E36" s="27">
        <f>SUM(E31:E35)</f>
        <v>24.499999999999996</v>
      </c>
      <c r="F36" s="27">
        <f>SUM(F31:F35)</f>
        <v>110.3</v>
      </c>
      <c r="G36" s="27">
        <f>SUM(G31:G35)</f>
        <v>775.09999999999991</v>
      </c>
      <c r="H36" s="35">
        <f>SUM(H31:H35)</f>
        <v>91.95999999999998</v>
      </c>
      <c r="I36" t="s">
        <v>25</v>
      </c>
      <c r="J36" s="32">
        <f>H29+H36</f>
        <v>197.54</v>
      </c>
    </row>
    <row r="37" spans="1:20" ht="15" customHeight="1">
      <c r="A37" s="147" t="s">
        <v>29</v>
      </c>
      <c r="B37" s="148"/>
      <c r="C37" s="148"/>
      <c r="D37" s="148"/>
      <c r="E37" s="148"/>
      <c r="F37" s="148"/>
      <c r="G37" s="148"/>
      <c r="H37" s="149"/>
    </row>
    <row r="38" spans="1:20" ht="15" customHeight="1">
      <c r="A38" s="26" t="s">
        <v>81</v>
      </c>
      <c r="B38" s="89">
        <v>200</v>
      </c>
      <c r="C38" s="89"/>
      <c r="D38" s="48">
        <v>5.2</v>
      </c>
      <c r="E38" s="48">
        <v>2.8</v>
      </c>
      <c r="F38" s="48">
        <v>18.5</v>
      </c>
      <c r="G38" s="48">
        <v>119.6</v>
      </c>
      <c r="H38" s="90">
        <v>5.45</v>
      </c>
    </row>
    <row r="39" spans="1:20" ht="15" customHeight="1">
      <c r="A39" s="91" t="s">
        <v>21</v>
      </c>
      <c r="B39" s="89">
        <v>180</v>
      </c>
      <c r="C39" s="89"/>
      <c r="D39" s="48">
        <v>3.7</v>
      </c>
      <c r="E39" s="48">
        <v>6.4</v>
      </c>
      <c r="F39" s="48">
        <v>23.8</v>
      </c>
      <c r="G39" s="48">
        <v>167.2</v>
      </c>
      <c r="H39" s="90">
        <v>16.86</v>
      </c>
    </row>
    <row r="40" spans="1:20" ht="15" customHeight="1">
      <c r="A40" s="91" t="s">
        <v>82</v>
      </c>
      <c r="B40" s="89">
        <v>100</v>
      </c>
      <c r="C40" s="89"/>
      <c r="D40" s="48">
        <v>14.5</v>
      </c>
      <c r="E40" s="48">
        <v>14.6</v>
      </c>
      <c r="F40" s="48">
        <v>8.1</v>
      </c>
      <c r="G40" s="48">
        <v>221.9</v>
      </c>
      <c r="H40" s="90">
        <v>51.26</v>
      </c>
    </row>
    <row r="41" spans="1:20" ht="15" customHeight="1">
      <c r="A41" s="22" t="s">
        <v>30</v>
      </c>
      <c r="B41" s="18">
        <v>200</v>
      </c>
      <c r="C41" s="18"/>
      <c r="D41" s="19">
        <v>0.2</v>
      </c>
      <c r="E41" s="19">
        <v>0</v>
      </c>
      <c r="F41" s="19">
        <v>6.4</v>
      </c>
      <c r="G41" s="19">
        <v>26.8</v>
      </c>
      <c r="H41" s="20">
        <v>1.49</v>
      </c>
    </row>
    <row r="42" spans="1:20" ht="15" customHeight="1">
      <c r="A42" s="91" t="s">
        <v>16</v>
      </c>
      <c r="B42" s="89">
        <v>50</v>
      </c>
      <c r="C42" s="89"/>
      <c r="D42" s="48">
        <v>4.5999999999999996</v>
      </c>
      <c r="E42" s="48">
        <v>0.5</v>
      </c>
      <c r="F42" s="48">
        <v>29.5</v>
      </c>
      <c r="G42" s="48">
        <v>140.6</v>
      </c>
      <c r="H42" s="90">
        <v>4.0999999999999996</v>
      </c>
    </row>
    <row r="43" spans="1:20" ht="15" customHeight="1">
      <c r="A43" s="26" t="s">
        <v>18</v>
      </c>
      <c r="B43" s="27">
        <f>B38+B39+B40+B41+B42</f>
        <v>730</v>
      </c>
      <c r="C43" s="27"/>
      <c r="D43" s="28">
        <f>D38+D39+D40+D41+D42</f>
        <v>28.199999999999996</v>
      </c>
      <c r="E43" s="28">
        <f>E38+E39+E40+E41+E42</f>
        <v>24.299999999999997</v>
      </c>
      <c r="F43" s="28">
        <f>F38+F39+F40+F41+F42</f>
        <v>86.3</v>
      </c>
      <c r="G43" s="28">
        <f>G38+G39+G40+G41+G42</f>
        <v>676.09999999999991</v>
      </c>
      <c r="H43" s="29">
        <f>H38+H39+H40+H41+H42</f>
        <v>79.159999999999982</v>
      </c>
    </row>
    <row r="44" spans="1:20" ht="15" customHeight="1">
      <c r="A44" s="147" t="s">
        <v>31</v>
      </c>
      <c r="B44" s="148"/>
      <c r="C44" s="148"/>
      <c r="D44" s="148"/>
      <c r="E44" s="148"/>
      <c r="F44" s="148"/>
      <c r="G44" s="148"/>
      <c r="H44" s="149"/>
      <c r="M44" s="22"/>
      <c r="N44" s="18"/>
      <c r="O44" s="18"/>
      <c r="P44" s="19"/>
      <c r="Q44" s="19"/>
      <c r="R44" s="19"/>
      <c r="S44" s="19"/>
      <c r="T44" s="20"/>
    </row>
    <row r="45" spans="1:20" ht="15" customHeight="1">
      <c r="A45" s="26" t="s">
        <v>81</v>
      </c>
      <c r="B45" s="89">
        <v>200</v>
      </c>
      <c r="C45" s="89"/>
      <c r="D45" s="48">
        <v>5.2</v>
      </c>
      <c r="E45" s="48">
        <v>2.8</v>
      </c>
      <c r="F45" s="48">
        <v>18.5</v>
      </c>
      <c r="G45" s="48">
        <v>119.6</v>
      </c>
      <c r="H45" s="90">
        <v>5.45</v>
      </c>
    </row>
    <row r="46" spans="1:20" ht="15" customHeight="1">
      <c r="A46" s="91" t="s">
        <v>21</v>
      </c>
      <c r="B46" s="89">
        <v>180</v>
      </c>
      <c r="C46" s="89"/>
      <c r="D46" s="48">
        <v>3.7</v>
      </c>
      <c r="E46" s="48">
        <v>6.4</v>
      </c>
      <c r="F46" s="48">
        <v>23.8</v>
      </c>
      <c r="G46" s="48">
        <v>167.2</v>
      </c>
      <c r="H46" s="90">
        <v>16.86</v>
      </c>
    </row>
    <row r="47" spans="1:20" ht="15" customHeight="1">
      <c r="A47" s="91" t="s">
        <v>82</v>
      </c>
      <c r="B47" s="89">
        <v>100</v>
      </c>
      <c r="C47" s="89"/>
      <c r="D47" s="48">
        <v>14.5</v>
      </c>
      <c r="E47" s="48">
        <v>14.6</v>
      </c>
      <c r="F47" s="48">
        <v>8.1</v>
      </c>
      <c r="G47" s="48">
        <v>221.9</v>
      </c>
      <c r="H47" s="90">
        <v>51.26</v>
      </c>
    </row>
    <row r="48" spans="1:20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20">
        <v>1.49</v>
      </c>
    </row>
    <row r="49" spans="1:8" ht="15" customHeight="1">
      <c r="A49" s="91" t="s">
        <v>16</v>
      </c>
      <c r="B49" s="89">
        <v>50</v>
      </c>
      <c r="C49" s="89"/>
      <c r="D49" s="48">
        <v>4.5999999999999996</v>
      </c>
      <c r="E49" s="48">
        <v>0.5</v>
      </c>
      <c r="F49" s="48">
        <v>29.5</v>
      </c>
      <c r="G49" s="48">
        <v>140.6</v>
      </c>
      <c r="H49" s="90">
        <v>4.0999999999999996</v>
      </c>
    </row>
    <row r="50" spans="1:8" ht="15" customHeight="1">
      <c r="A50" s="26" t="s">
        <v>18</v>
      </c>
      <c r="B50" s="27">
        <f>B45+B46+B47+B48+B49</f>
        <v>730</v>
      </c>
      <c r="C50" s="27"/>
      <c r="D50" s="28">
        <f>D45+D46+D47+D48+D49</f>
        <v>28.199999999999996</v>
      </c>
      <c r="E50" s="28">
        <f>E45+E46+E47+E48+E49</f>
        <v>24.299999999999997</v>
      </c>
      <c r="F50" s="28">
        <f>F45+F46+F47+F48+F49</f>
        <v>86.3</v>
      </c>
      <c r="G50" s="28">
        <f>G45+G46+G47+G48+G49</f>
        <v>676.09999999999991</v>
      </c>
      <c r="H50" s="35">
        <f>H45+H46+H47+H48+H49</f>
        <v>79.159999999999982</v>
      </c>
    </row>
    <row r="51" spans="1:8" ht="15" customHeight="1">
      <c r="A51" s="147" t="s">
        <v>32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6" t="s">
        <v>81</v>
      </c>
      <c r="B52" s="89">
        <v>200</v>
      </c>
      <c r="C52" s="89"/>
      <c r="D52" s="48">
        <v>5.2</v>
      </c>
      <c r="E52" s="48">
        <v>2.8</v>
      </c>
      <c r="F52" s="48">
        <v>18.5</v>
      </c>
      <c r="G52" s="48">
        <v>119.6</v>
      </c>
      <c r="H52" s="90">
        <v>5.45</v>
      </c>
    </row>
    <row r="53" spans="1:8" ht="15" customHeight="1">
      <c r="A53" s="91" t="s">
        <v>21</v>
      </c>
      <c r="B53" s="89">
        <v>180</v>
      </c>
      <c r="C53" s="89"/>
      <c r="D53" s="48">
        <v>3.7</v>
      </c>
      <c r="E53" s="48">
        <v>6.4</v>
      </c>
      <c r="F53" s="48">
        <v>23.8</v>
      </c>
      <c r="G53" s="48">
        <v>167.2</v>
      </c>
      <c r="H53" s="90">
        <v>16.86</v>
      </c>
    </row>
    <row r="54" spans="1:8" ht="15" customHeight="1">
      <c r="A54" s="91" t="s">
        <v>82</v>
      </c>
      <c r="B54" s="89">
        <v>100</v>
      </c>
      <c r="C54" s="89"/>
      <c r="D54" s="48">
        <v>14.5</v>
      </c>
      <c r="E54" s="48">
        <v>14.6</v>
      </c>
      <c r="F54" s="48">
        <v>8.1</v>
      </c>
      <c r="G54" s="48">
        <v>221.9</v>
      </c>
      <c r="H54" s="90">
        <v>51.26</v>
      </c>
    </row>
    <row r="55" spans="1:8" ht="15" customHeight="1">
      <c r="A55" s="91" t="s">
        <v>16</v>
      </c>
      <c r="B55" s="89">
        <v>50</v>
      </c>
      <c r="C55" s="89"/>
      <c r="D55" s="48">
        <v>4.5999999999999996</v>
      </c>
      <c r="E55" s="48">
        <v>0.5</v>
      </c>
      <c r="F55" s="48">
        <v>29.5</v>
      </c>
      <c r="G55" s="48">
        <v>140.6</v>
      </c>
      <c r="H55" s="90">
        <v>4.0999999999999996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20">
        <v>1.49</v>
      </c>
    </row>
    <row r="57" spans="1:8" ht="15" customHeight="1">
      <c r="A57" s="22" t="s">
        <v>83</v>
      </c>
      <c r="B57" s="18">
        <v>200</v>
      </c>
      <c r="C57" s="18"/>
      <c r="D57" s="19">
        <v>0.6</v>
      </c>
      <c r="E57" s="19">
        <v>0.2</v>
      </c>
      <c r="F57" s="19">
        <v>30.4</v>
      </c>
      <c r="G57" s="19">
        <v>125.8</v>
      </c>
      <c r="H57" s="20">
        <v>14.29</v>
      </c>
    </row>
    <row r="58" spans="1:8" ht="15" customHeight="1">
      <c r="A58" s="37" t="s">
        <v>78</v>
      </c>
      <c r="B58" s="38">
        <v>60</v>
      </c>
      <c r="C58" s="38"/>
      <c r="D58" s="39">
        <v>4.84</v>
      </c>
      <c r="E58" s="39">
        <v>2.73</v>
      </c>
      <c r="F58" s="39">
        <v>32.229999999999997</v>
      </c>
      <c r="G58" s="39">
        <v>172.9</v>
      </c>
      <c r="H58" s="54">
        <v>10</v>
      </c>
    </row>
    <row r="59" spans="1:8" ht="14.25" customHeight="1" thickBot="1">
      <c r="A59" s="41" t="s">
        <v>18</v>
      </c>
      <c r="B59" s="42">
        <f>B52+B53+B54+B55+B56+B57+B58</f>
        <v>990</v>
      </c>
      <c r="C59" s="42"/>
      <c r="D59" s="43">
        <f>D52+D53+D54+D55+D58+D56+D57</f>
        <v>33.640000000000008</v>
      </c>
      <c r="E59" s="43">
        <f>E52+E53+E54+E55+E56+E57+E58</f>
        <v>27.229999999999997</v>
      </c>
      <c r="F59" s="43">
        <f>F52+F53+F54+F55+F56+F57+F58</f>
        <v>148.93</v>
      </c>
      <c r="G59" s="43">
        <f>G52+G53+G54+G55+G56+G57+G58</f>
        <v>974.79999999999984</v>
      </c>
      <c r="H59" s="44">
        <f>H52+H53+H54+H55+H56+H57+H58</f>
        <v>103.44999999999999</v>
      </c>
    </row>
    <row r="60" spans="1:8" hidden="1">
      <c r="A60" s="147"/>
      <c r="B60" s="148"/>
      <c r="C60" s="148"/>
      <c r="D60" s="148"/>
      <c r="E60" s="148"/>
      <c r="F60" s="148"/>
      <c r="G60" s="148"/>
      <c r="H60" s="149"/>
    </row>
    <row r="61" spans="1:8" hidden="1">
      <c r="A61" s="177" t="s">
        <v>84</v>
      </c>
      <c r="B61" s="178"/>
      <c r="C61" s="178"/>
      <c r="D61" s="178"/>
      <c r="E61" s="178"/>
      <c r="F61" s="178"/>
      <c r="G61" s="178"/>
      <c r="H61" s="179"/>
    </row>
    <row r="62" spans="1:8" hidden="1">
      <c r="A62" s="92" t="s">
        <v>85</v>
      </c>
      <c r="B62" s="45">
        <v>200</v>
      </c>
      <c r="C62" s="45"/>
      <c r="D62" s="46">
        <v>39.549999999999997</v>
      </c>
      <c r="E62" s="46">
        <v>14.23</v>
      </c>
      <c r="F62" s="46">
        <v>17.95</v>
      </c>
      <c r="G62" s="46">
        <v>358.1</v>
      </c>
      <c r="H62" s="25">
        <v>75.010000000000005</v>
      </c>
    </row>
    <row r="63" spans="1:8" hidden="1">
      <c r="A63" s="21" t="s">
        <v>36</v>
      </c>
      <c r="B63" s="45">
        <v>200</v>
      </c>
      <c r="C63" s="45"/>
      <c r="D63" s="46">
        <v>3.87</v>
      </c>
      <c r="E63" s="46">
        <v>2.86</v>
      </c>
      <c r="F63" s="46">
        <v>4.83</v>
      </c>
      <c r="G63" s="46">
        <v>60.6</v>
      </c>
      <c r="H63" s="25">
        <v>10.64</v>
      </c>
    </row>
    <row r="64" spans="1:8" hidden="1">
      <c r="A64" s="22" t="s">
        <v>37</v>
      </c>
      <c r="B64" s="47" t="s">
        <v>38</v>
      </c>
      <c r="C64" s="18"/>
      <c r="D64" s="19">
        <v>6.7</v>
      </c>
      <c r="E64" s="19">
        <v>13.51</v>
      </c>
      <c r="F64" s="19">
        <v>10.15</v>
      </c>
      <c r="G64" s="19">
        <v>189</v>
      </c>
      <c r="H64" s="20">
        <v>23.59</v>
      </c>
    </row>
    <row r="65" spans="1:10" hidden="1">
      <c r="A65" s="21"/>
      <c r="B65" s="45"/>
      <c r="C65" s="93"/>
      <c r="D65" s="46"/>
      <c r="E65" s="46"/>
      <c r="F65" s="46"/>
      <c r="G65" s="46"/>
      <c r="H65" s="71"/>
    </row>
    <row r="66" spans="1:10" hidden="1">
      <c r="A66" s="94" t="s">
        <v>18</v>
      </c>
      <c r="B66" s="95">
        <v>640</v>
      </c>
      <c r="C66" s="95"/>
      <c r="D66" s="96">
        <f>D62+D63+D64</f>
        <v>50.12</v>
      </c>
      <c r="E66" s="95">
        <f>SUM(E62:E65)</f>
        <v>30.6</v>
      </c>
      <c r="F66" s="95">
        <f>SUM(F62:F65)</f>
        <v>32.93</v>
      </c>
      <c r="G66" s="95">
        <f>SUM(G62:G65)</f>
        <v>607.70000000000005</v>
      </c>
      <c r="H66" s="97">
        <f>SUM(H62:H65)</f>
        <v>109.24000000000001</v>
      </c>
    </row>
    <row r="67" spans="1:10" hidden="1">
      <c r="A67" s="177" t="s">
        <v>86</v>
      </c>
      <c r="B67" s="178"/>
      <c r="C67" s="178"/>
      <c r="D67" s="178"/>
      <c r="E67" s="178"/>
      <c r="F67" s="178"/>
      <c r="G67" s="178"/>
      <c r="H67" s="179"/>
    </row>
    <row r="68" spans="1:10" ht="30" hidden="1">
      <c r="A68" s="94" t="s">
        <v>81</v>
      </c>
      <c r="B68" s="98">
        <v>200</v>
      </c>
      <c r="C68" s="98"/>
      <c r="D68" s="99">
        <v>4.8</v>
      </c>
      <c r="E68" s="99">
        <v>2.17</v>
      </c>
      <c r="F68" s="99">
        <v>15.53</v>
      </c>
      <c r="G68" s="99">
        <v>100.9</v>
      </c>
      <c r="H68" s="100">
        <v>4.6100000000000003</v>
      </c>
    </row>
    <row r="69" spans="1:10" hidden="1">
      <c r="A69" s="101" t="s">
        <v>21</v>
      </c>
      <c r="B69" s="98">
        <v>180</v>
      </c>
      <c r="C69" s="98"/>
      <c r="D69" s="99">
        <v>3.69</v>
      </c>
      <c r="E69" s="99">
        <v>6.37</v>
      </c>
      <c r="F69" s="99">
        <v>23.79</v>
      </c>
      <c r="G69" s="99">
        <v>167.3</v>
      </c>
      <c r="H69" s="100">
        <v>12.29</v>
      </c>
    </row>
    <row r="70" spans="1:10" hidden="1">
      <c r="A70" s="101" t="s">
        <v>82</v>
      </c>
      <c r="B70" s="98">
        <v>100</v>
      </c>
      <c r="C70" s="98"/>
      <c r="D70" s="99">
        <v>14.5</v>
      </c>
      <c r="E70" s="99">
        <v>14.6</v>
      </c>
      <c r="F70" s="99">
        <v>8.1</v>
      </c>
      <c r="G70" s="99">
        <v>221.9</v>
      </c>
      <c r="H70" s="100">
        <v>50.99</v>
      </c>
    </row>
    <row r="71" spans="1:10" hidden="1">
      <c r="A71" s="21" t="s">
        <v>87</v>
      </c>
      <c r="B71" s="45">
        <v>200</v>
      </c>
      <c r="C71" s="45"/>
      <c r="D71" s="46">
        <v>1.55</v>
      </c>
      <c r="E71" s="46">
        <v>1.1399999999999999</v>
      </c>
      <c r="F71" s="46">
        <v>2.2400000000000002</v>
      </c>
      <c r="G71" s="46">
        <v>25.5</v>
      </c>
      <c r="H71" s="25">
        <v>4.43</v>
      </c>
      <c r="I71" s="32"/>
      <c r="J71" s="32"/>
    </row>
    <row r="72" spans="1:10" hidden="1">
      <c r="A72" s="21" t="s">
        <v>42</v>
      </c>
      <c r="B72" s="45">
        <v>60</v>
      </c>
      <c r="C72" s="45"/>
      <c r="D72" s="46">
        <v>3.96</v>
      </c>
      <c r="E72" s="46">
        <v>0.72</v>
      </c>
      <c r="F72" s="46">
        <v>20.04</v>
      </c>
      <c r="G72" s="46">
        <v>102.5</v>
      </c>
      <c r="H72" s="25">
        <v>6.32</v>
      </c>
    </row>
    <row r="73" spans="1:10" hidden="1">
      <c r="A73" s="94" t="s">
        <v>18</v>
      </c>
      <c r="B73" s="95">
        <f>SUM(B68:B72)</f>
        <v>740</v>
      </c>
      <c r="C73" s="95"/>
      <c r="D73" s="95">
        <f>SUM(D68:D72)</f>
        <v>28.500000000000004</v>
      </c>
      <c r="E73" s="95">
        <f>SUM(E68:E72)</f>
        <v>25</v>
      </c>
      <c r="F73" s="95">
        <f>SUM(F68:F72)</f>
        <v>69.7</v>
      </c>
      <c r="G73" s="95">
        <f>SUM(G68:G72)</f>
        <v>618.1</v>
      </c>
      <c r="H73" s="102">
        <f>SUM(H68:H72)</f>
        <v>78.639999999999986</v>
      </c>
      <c r="I73" t="s">
        <v>25</v>
      </c>
      <c r="J73" s="32">
        <f>H66+H73</f>
        <v>187.88</v>
      </c>
    </row>
    <row r="74" spans="1:10">
      <c r="A74" s="177" t="s">
        <v>88</v>
      </c>
      <c r="B74" s="178"/>
      <c r="C74" s="178"/>
      <c r="D74" s="178"/>
      <c r="E74" s="178"/>
      <c r="F74" s="178"/>
      <c r="G74" s="178"/>
      <c r="H74" s="179"/>
    </row>
    <row r="75" spans="1:10">
      <c r="A75" s="92" t="s">
        <v>85</v>
      </c>
      <c r="B75" s="45">
        <v>200</v>
      </c>
      <c r="C75" s="45"/>
      <c r="D75" s="46">
        <v>39.549999999999997</v>
      </c>
      <c r="E75" s="46">
        <v>14.23</v>
      </c>
      <c r="F75" s="46">
        <v>17.95</v>
      </c>
      <c r="G75" s="46">
        <v>358.1</v>
      </c>
      <c r="H75" s="25">
        <v>63.84</v>
      </c>
    </row>
    <row r="76" spans="1:10">
      <c r="A76" s="21" t="s">
        <v>36</v>
      </c>
      <c r="B76" s="45">
        <v>200</v>
      </c>
      <c r="C76" s="45"/>
      <c r="D76" s="46">
        <v>3.87</v>
      </c>
      <c r="E76" s="46">
        <v>2.86</v>
      </c>
      <c r="F76" s="46">
        <v>4.83</v>
      </c>
      <c r="G76" s="46">
        <v>60.6</v>
      </c>
      <c r="H76" s="25">
        <v>10.64</v>
      </c>
    </row>
    <row r="77" spans="1:10">
      <c r="A77" s="103" t="s">
        <v>27</v>
      </c>
      <c r="B77" s="18">
        <v>180</v>
      </c>
      <c r="C77" s="18"/>
      <c r="D77" s="19">
        <v>0.7</v>
      </c>
      <c r="E77" s="19">
        <v>0.7</v>
      </c>
      <c r="F77" s="19">
        <v>17.600000000000001</v>
      </c>
      <c r="G77" s="19">
        <v>79.900000000000006</v>
      </c>
      <c r="H77" s="25">
        <v>22.86</v>
      </c>
    </row>
    <row r="78" spans="1:10">
      <c r="A78" s="21" t="s">
        <v>42</v>
      </c>
      <c r="B78" s="45">
        <v>60</v>
      </c>
      <c r="C78" s="45"/>
      <c r="D78" s="46">
        <v>3.96</v>
      </c>
      <c r="E78" s="46">
        <v>0.72</v>
      </c>
      <c r="F78" s="46">
        <v>20.04</v>
      </c>
      <c r="G78" s="46">
        <v>102.5</v>
      </c>
      <c r="H78" s="25">
        <v>6.95</v>
      </c>
    </row>
    <row r="79" spans="1:10">
      <c r="A79" s="21"/>
      <c r="B79" s="45"/>
      <c r="C79" s="93"/>
      <c r="D79" s="46"/>
      <c r="E79" s="46"/>
      <c r="F79" s="46"/>
      <c r="G79" s="46"/>
      <c r="H79" s="71"/>
    </row>
    <row r="80" spans="1:10">
      <c r="A80" s="94" t="s">
        <v>18</v>
      </c>
      <c r="B80" s="95">
        <f>SUM(B75:B79)</f>
        <v>640</v>
      </c>
      <c r="C80" s="95"/>
      <c r="D80" s="96">
        <f>D75+D76+D77+D78+D79</f>
        <v>48.08</v>
      </c>
      <c r="E80" s="95">
        <f t="shared" ref="E80:G80" si="1">SUM(E75:E79)</f>
        <v>18.509999999999998</v>
      </c>
      <c r="F80" s="95">
        <f t="shared" si="1"/>
        <v>60.42</v>
      </c>
      <c r="G80" s="95">
        <f t="shared" si="1"/>
        <v>601.1</v>
      </c>
      <c r="H80" s="97">
        <f>SUM(H75:H79)</f>
        <v>104.29</v>
      </c>
    </row>
    <row r="81" spans="1:10">
      <c r="A81" s="177" t="s">
        <v>89</v>
      </c>
      <c r="B81" s="178"/>
      <c r="C81" s="178"/>
      <c r="D81" s="178"/>
      <c r="E81" s="178"/>
      <c r="F81" s="178"/>
      <c r="G81" s="178"/>
      <c r="H81" s="179"/>
    </row>
    <row r="82" spans="1:10" ht="30">
      <c r="A82" s="94" t="s">
        <v>81</v>
      </c>
      <c r="B82" s="98">
        <v>200</v>
      </c>
      <c r="C82" s="98"/>
      <c r="D82" s="99">
        <v>4.8</v>
      </c>
      <c r="E82" s="99">
        <v>2.17</v>
      </c>
      <c r="F82" s="99">
        <v>15.53</v>
      </c>
      <c r="G82" s="99">
        <v>100.9</v>
      </c>
      <c r="H82" s="100">
        <v>5.14</v>
      </c>
    </row>
    <row r="83" spans="1:10">
      <c r="A83" s="101" t="s">
        <v>21</v>
      </c>
      <c r="B83" s="98">
        <v>180</v>
      </c>
      <c r="C83" s="98"/>
      <c r="D83" s="99">
        <v>3.69</v>
      </c>
      <c r="E83" s="99">
        <v>6.37</v>
      </c>
      <c r="F83" s="99">
        <v>23.79</v>
      </c>
      <c r="G83" s="99">
        <v>167.3</v>
      </c>
      <c r="H83" s="100">
        <v>16.27</v>
      </c>
    </row>
    <row r="84" spans="1:10">
      <c r="A84" s="101" t="s">
        <v>82</v>
      </c>
      <c r="B84" s="98">
        <v>100</v>
      </c>
      <c r="C84" s="98"/>
      <c r="D84" s="99">
        <v>14.5</v>
      </c>
      <c r="E84" s="99">
        <v>14.6</v>
      </c>
      <c r="F84" s="99">
        <v>8.1</v>
      </c>
      <c r="G84" s="99">
        <v>221.9</v>
      </c>
      <c r="H84" s="100">
        <v>51.26</v>
      </c>
    </row>
    <row r="85" spans="1:10">
      <c r="A85" s="21" t="s">
        <v>87</v>
      </c>
      <c r="B85" s="45">
        <v>200</v>
      </c>
      <c r="C85" s="45"/>
      <c r="D85" s="46">
        <v>1.55</v>
      </c>
      <c r="E85" s="46">
        <v>1.1399999999999999</v>
      </c>
      <c r="F85" s="46">
        <v>2.2400000000000002</v>
      </c>
      <c r="G85" s="46">
        <v>25.5</v>
      </c>
      <c r="H85" s="25">
        <v>4.2300000000000004</v>
      </c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25">
        <v>6.95</v>
      </c>
    </row>
    <row r="87" spans="1:10">
      <c r="A87" s="94" t="s">
        <v>18</v>
      </c>
      <c r="B87" s="95">
        <f>SUM(B82:B86)</f>
        <v>740</v>
      </c>
      <c r="C87" s="95"/>
      <c r="D87" s="95">
        <f>SUM(D82:D86)</f>
        <v>28.500000000000004</v>
      </c>
      <c r="E87" s="95">
        <f>SUM(E82:E86)</f>
        <v>25</v>
      </c>
      <c r="F87" s="95">
        <f>SUM(F82:F86)</f>
        <v>69.7</v>
      </c>
      <c r="G87" s="95">
        <f>SUM(G82:G86)</f>
        <v>618.1</v>
      </c>
      <c r="H87" s="102">
        <f>SUM(H82:H86)</f>
        <v>83.850000000000009</v>
      </c>
      <c r="I87" t="s">
        <v>25</v>
      </c>
      <c r="J87" s="32">
        <f>H87+H80</f>
        <v>188.14000000000001</v>
      </c>
    </row>
    <row r="89" spans="1:10">
      <c r="A89" s="61" t="s">
        <v>58</v>
      </c>
      <c r="B89" s="62"/>
      <c r="C89" s="63"/>
      <c r="D89" s="3" t="s">
        <v>59</v>
      </c>
    </row>
  </sheetData>
  <mergeCells count="18">
    <mergeCell ref="H8:H9"/>
    <mergeCell ref="A6:D6"/>
    <mergeCell ref="A8:A9"/>
    <mergeCell ref="B8:B9"/>
    <mergeCell ref="D8:F8"/>
    <mergeCell ref="G8:G9"/>
    <mergeCell ref="A81:H81"/>
    <mergeCell ref="A10:H10"/>
    <mergeCell ref="A16:H16"/>
    <mergeCell ref="A23:H23"/>
    <mergeCell ref="A30:H30"/>
    <mergeCell ref="A37:H37"/>
    <mergeCell ref="A44:H44"/>
    <mergeCell ref="A51:H51"/>
    <mergeCell ref="A60:H60"/>
    <mergeCell ref="A61:H61"/>
    <mergeCell ref="A67:H67"/>
    <mergeCell ref="A74:H74"/>
  </mergeCells>
  <pageMargins left="0.39370078740157483" right="0.39370078740157483" top="0.39370078740157483" bottom="0.39370078740157483" header="0" footer="0"/>
  <pageSetup paperSize="9" scale="58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workbookViewId="0">
      <selection activeCell="H82" sqref="H82:H87"/>
    </sheetView>
  </sheetViews>
  <sheetFormatPr defaultRowHeight="15"/>
  <cols>
    <col min="1" max="1" width="43" style="50" customWidth="1"/>
    <col min="2" max="3" width="10.28515625" customWidth="1"/>
    <col min="4" max="4" width="10.42578125" customWidth="1"/>
    <col min="5" max="5" width="9.85546875" bestFit="1" customWidth="1"/>
    <col min="6" max="6" width="13.85546875" customWidth="1"/>
    <col min="7" max="7" width="15.140625" customWidth="1"/>
    <col min="8" max="8" width="10.28515625" customWidth="1"/>
  </cols>
  <sheetData>
    <row r="1" spans="1:9">
      <c r="A1"/>
      <c r="B1" s="1"/>
      <c r="C1" s="1"/>
      <c r="D1" s="1"/>
      <c r="E1" s="2" t="s">
        <v>0</v>
      </c>
      <c r="F1" s="3"/>
      <c r="G1" s="3"/>
      <c r="H1" s="3"/>
    </row>
    <row r="2" spans="1:9">
      <c r="A2" s="4"/>
      <c r="B2" s="4"/>
      <c r="C2" s="4"/>
      <c r="D2" s="4"/>
      <c r="E2" s="5" t="s">
        <v>1</v>
      </c>
      <c r="F2" s="5"/>
      <c r="G2" s="3"/>
      <c r="H2" s="3"/>
    </row>
    <row r="3" spans="1:9">
      <c r="A3"/>
      <c r="B3" s="1"/>
      <c r="C3" s="1"/>
      <c r="D3" s="1"/>
      <c r="E3" s="2"/>
      <c r="F3" s="2"/>
      <c r="G3" s="3"/>
      <c r="H3" s="3"/>
    </row>
    <row r="4" spans="1:9">
      <c r="A4"/>
      <c r="B4" s="6"/>
      <c r="C4" s="6"/>
      <c r="D4" s="6"/>
      <c r="E4" s="7"/>
      <c r="F4" s="8"/>
      <c r="G4" s="3" t="s">
        <v>77</v>
      </c>
      <c r="H4" s="3"/>
    </row>
    <row r="5" spans="1:9">
      <c r="A5"/>
      <c r="B5" s="6"/>
      <c r="C5" s="6"/>
      <c r="D5" s="6"/>
      <c r="E5" s="9"/>
      <c r="F5" s="10"/>
      <c r="G5" s="3"/>
      <c r="H5" s="3"/>
    </row>
    <row r="6" spans="1:9" ht="18">
      <c r="A6" s="150" t="s">
        <v>2</v>
      </c>
      <c r="B6" s="150"/>
      <c r="C6" s="150"/>
      <c r="D6" s="150"/>
      <c r="E6" s="85">
        <v>6</v>
      </c>
      <c r="F6" s="11" t="s">
        <v>46</v>
      </c>
      <c r="G6" s="11" t="s">
        <v>3</v>
      </c>
      <c r="H6" s="12"/>
    </row>
    <row r="7" spans="1:9" ht="18.75" thickBot="1">
      <c r="A7" s="13"/>
      <c r="B7" s="11"/>
      <c r="C7" s="11"/>
      <c r="D7" s="11"/>
      <c r="E7" s="11"/>
      <c r="F7" s="11"/>
      <c r="G7" s="11"/>
      <c r="H7" s="11"/>
    </row>
    <row r="8" spans="1:9" ht="15.75" customHeight="1">
      <c r="A8" s="151" t="s">
        <v>4</v>
      </c>
      <c r="B8" s="153" t="s">
        <v>5</v>
      </c>
      <c r="C8" s="64"/>
      <c r="D8" s="155" t="s">
        <v>6</v>
      </c>
      <c r="E8" s="155"/>
      <c r="F8" s="155"/>
      <c r="G8" s="156" t="s">
        <v>7</v>
      </c>
      <c r="H8" s="158" t="s">
        <v>8</v>
      </c>
    </row>
    <row r="9" spans="1:9" ht="15.75" thickBot="1">
      <c r="A9" s="184"/>
      <c r="B9" s="185"/>
      <c r="C9" s="86" t="s">
        <v>9</v>
      </c>
      <c r="D9" s="87" t="s">
        <v>10</v>
      </c>
      <c r="E9" s="87" t="s">
        <v>11</v>
      </c>
      <c r="F9" s="87" t="s">
        <v>12</v>
      </c>
      <c r="G9" s="186"/>
      <c r="H9" s="183"/>
    </row>
    <row r="10" spans="1:9" ht="15" customHeight="1">
      <c r="A10" s="180" t="s">
        <v>13</v>
      </c>
      <c r="B10" s="181"/>
      <c r="C10" s="181"/>
      <c r="D10" s="181"/>
      <c r="E10" s="181"/>
      <c r="F10" s="181"/>
      <c r="G10" s="181"/>
      <c r="H10" s="182"/>
    </row>
    <row r="11" spans="1:9" ht="15" customHeight="1">
      <c r="A11" s="24" t="s">
        <v>79</v>
      </c>
      <c r="B11" s="18">
        <v>200</v>
      </c>
      <c r="C11" s="18"/>
      <c r="D11" s="19">
        <v>39.5</v>
      </c>
      <c r="E11" s="19">
        <v>14.2</v>
      </c>
      <c r="F11" s="19">
        <v>28.9</v>
      </c>
      <c r="G11" s="19">
        <v>401.7</v>
      </c>
      <c r="H11" s="20"/>
    </row>
    <row r="12" spans="1:9" ht="15" customHeight="1">
      <c r="A12" s="22" t="s">
        <v>80</v>
      </c>
      <c r="B12" s="18">
        <v>200</v>
      </c>
      <c r="C12" s="18"/>
      <c r="D12" s="19">
        <v>3.9</v>
      </c>
      <c r="E12" s="19">
        <v>2.9</v>
      </c>
      <c r="F12" s="19">
        <v>11.2</v>
      </c>
      <c r="G12" s="19">
        <v>86</v>
      </c>
      <c r="H12" s="20"/>
    </row>
    <row r="13" spans="1:9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20"/>
      <c r="I13" s="88"/>
    </row>
    <row r="14" spans="1:9" ht="15" customHeight="1">
      <c r="A14" s="22" t="s">
        <v>90</v>
      </c>
      <c r="B14" s="33">
        <v>100</v>
      </c>
      <c r="C14" s="18"/>
      <c r="D14" s="34"/>
      <c r="E14" s="34"/>
      <c r="F14" s="34"/>
      <c r="G14" s="34"/>
      <c r="H14" s="104"/>
    </row>
    <row r="15" spans="1:9" ht="15" customHeight="1">
      <c r="A15" s="26" t="s">
        <v>18</v>
      </c>
      <c r="B15" s="27">
        <f>SUM(B11:B14)</f>
        <v>550</v>
      </c>
      <c r="C15" s="27"/>
      <c r="D15" s="28">
        <f>SUM(D11:D14)</f>
        <v>48</v>
      </c>
      <c r="E15" s="27">
        <f>SUM(E11:E14)</f>
        <v>17.599999999999998</v>
      </c>
      <c r="F15" s="27">
        <f>SUM(F11:F14)</f>
        <v>69.599999999999994</v>
      </c>
      <c r="G15" s="28">
        <f>SUM(G11:G14)</f>
        <v>628.29999999999995</v>
      </c>
      <c r="H15" s="29"/>
    </row>
    <row r="16" spans="1:9" ht="15" customHeight="1">
      <c r="A16" s="147" t="s">
        <v>19</v>
      </c>
      <c r="B16" s="148"/>
      <c r="C16" s="148"/>
      <c r="D16" s="148"/>
      <c r="E16" s="148"/>
      <c r="F16" s="148"/>
      <c r="G16" s="148"/>
      <c r="H16" s="149"/>
    </row>
    <row r="17" spans="1:10" ht="15" customHeight="1">
      <c r="A17" s="26" t="s">
        <v>81</v>
      </c>
      <c r="B17" s="89">
        <v>200</v>
      </c>
      <c r="C17" s="89"/>
      <c r="D17" s="48">
        <v>5.2</v>
      </c>
      <c r="E17" s="48">
        <v>2.8</v>
      </c>
      <c r="F17" s="48">
        <v>18.5</v>
      </c>
      <c r="G17" s="48">
        <v>119.6</v>
      </c>
      <c r="H17" s="90"/>
    </row>
    <row r="18" spans="1:10" ht="15" customHeight="1">
      <c r="A18" s="91" t="s">
        <v>21</v>
      </c>
      <c r="B18" s="89">
        <v>180</v>
      </c>
      <c r="C18" s="89"/>
      <c r="D18" s="48">
        <v>3.7</v>
      </c>
      <c r="E18" s="48">
        <v>6.4</v>
      </c>
      <c r="F18" s="48">
        <v>23.8</v>
      </c>
      <c r="G18" s="48">
        <v>167.2</v>
      </c>
      <c r="H18" s="90"/>
    </row>
    <row r="19" spans="1:10" ht="15" customHeight="1">
      <c r="A19" s="91" t="s">
        <v>82</v>
      </c>
      <c r="B19" s="89">
        <v>100</v>
      </c>
      <c r="C19" s="89"/>
      <c r="D19" s="48">
        <v>14.5</v>
      </c>
      <c r="E19" s="48">
        <v>14.6</v>
      </c>
      <c r="F19" s="48">
        <v>8.1</v>
      </c>
      <c r="G19" s="48">
        <v>221.9</v>
      </c>
      <c r="H19" s="90"/>
    </row>
    <row r="20" spans="1:10" ht="15" customHeight="1">
      <c r="A20" s="22" t="s">
        <v>83</v>
      </c>
      <c r="B20" s="18">
        <v>200</v>
      </c>
      <c r="C20" s="18"/>
      <c r="D20" s="19">
        <v>0.6</v>
      </c>
      <c r="E20" s="19">
        <v>0.2</v>
      </c>
      <c r="F20" s="19">
        <v>30.4</v>
      </c>
      <c r="G20" s="19">
        <v>125.8</v>
      </c>
      <c r="H20" s="20"/>
    </row>
    <row r="21" spans="1:10" ht="15" customHeight="1">
      <c r="A21" s="91" t="s">
        <v>16</v>
      </c>
      <c r="B21" s="89">
        <v>50</v>
      </c>
      <c r="C21" s="89"/>
      <c r="D21" s="48">
        <v>4.5999999999999996</v>
      </c>
      <c r="E21" s="48">
        <v>0.5</v>
      </c>
      <c r="F21" s="48">
        <v>29.5</v>
      </c>
      <c r="G21" s="48">
        <v>140.6</v>
      </c>
      <c r="H21" s="90"/>
    </row>
    <row r="22" spans="1:10" ht="15" customHeight="1">
      <c r="A22" s="26" t="s">
        <v>18</v>
      </c>
      <c r="B22" s="27">
        <f>B17+B18+B19+B20+B21</f>
        <v>730</v>
      </c>
      <c r="C22" s="27"/>
      <c r="D22" s="28">
        <f>D17+D18+D19+D20+D21</f>
        <v>28.6</v>
      </c>
      <c r="E22" s="28">
        <f>E17+E18+E19+E20+E21</f>
        <v>24.499999999999996</v>
      </c>
      <c r="F22" s="28">
        <f>F17+F18+F19+F20+F21</f>
        <v>110.3</v>
      </c>
      <c r="G22" s="28">
        <f>G17+G19+G18+G20+G21</f>
        <v>775.1</v>
      </c>
      <c r="H22" s="35"/>
      <c r="I22" t="s">
        <v>25</v>
      </c>
      <c r="J22" s="32">
        <f>H15+H22</f>
        <v>0</v>
      </c>
    </row>
    <row r="23" spans="1:10" ht="15" customHeight="1">
      <c r="A23" s="147" t="s">
        <v>26</v>
      </c>
      <c r="B23" s="148"/>
      <c r="C23" s="148"/>
      <c r="D23" s="148"/>
      <c r="E23" s="148"/>
      <c r="F23" s="148"/>
      <c r="G23" s="148"/>
      <c r="H23" s="149"/>
    </row>
    <row r="24" spans="1:10" ht="15" customHeight="1">
      <c r="A24" s="24" t="s">
        <v>79</v>
      </c>
      <c r="B24" s="18">
        <v>200</v>
      </c>
      <c r="C24" s="18"/>
      <c r="D24" s="19">
        <v>39.5</v>
      </c>
      <c r="E24" s="19">
        <v>14.2</v>
      </c>
      <c r="F24" s="19">
        <v>28.9</v>
      </c>
      <c r="G24" s="19">
        <v>401.7</v>
      </c>
      <c r="H24" s="20"/>
    </row>
    <row r="25" spans="1:10" ht="15" customHeight="1">
      <c r="A25" s="22" t="s">
        <v>80</v>
      </c>
      <c r="B25" s="18">
        <v>200</v>
      </c>
      <c r="C25" s="18"/>
      <c r="D25" s="19">
        <v>3.9</v>
      </c>
      <c r="E25" s="19">
        <v>2.9</v>
      </c>
      <c r="F25" s="19">
        <v>11.2</v>
      </c>
      <c r="G25" s="19">
        <v>86</v>
      </c>
      <c r="H25" s="20"/>
    </row>
    <row r="26" spans="1:10" ht="15" customHeight="1">
      <c r="A26" s="22" t="s">
        <v>90</v>
      </c>
      <c r="B26" s="33">
        <v>100</v>
      </c>
      <c r="C26" s="18"/>
      <c r="D26" s="34"/>
      <c r="E26" s="34"/>
      <c r="F26" s="34"/>
      <c r="G26" s="34"/>
      <c r="H26" s="104"/>
    </row>
    <row r="27" spans="1:10" ht="15" customHeight="1">
      <c r="A27" s="22" t="s">
        <v>16</v>
      </c>
      <c r="B27" s="18">
        <v>50</v>
      </c>
      <c r="C27" s="18"/>
      <c r="D27" s="19">
        <v>4.5999999999999996</v>
      </c>
      <c r="E27" s="19">
        <v>0.5</v>
      </c>
      <c r="F27" s="19">
        <v>29.5</v>
      </c>
      <c r="G27" s="19">
        <v>140.6</v>
      </c>
      <c r="H27" s="20"/>
    </row>
    <row r="28" spans="1:10" ht="15" customHeight="1">
      <c r="A28" s="22"/>
      <c r="B28" s="18"/>
      <c r="C28" s="58"/>
      <c r="D28" s="19"/>
      <c r="E28" s="19"/>
      <c r="F28" s="19"/>
      <c r="G28" s="19"/>
      <c r="H28" s="23"/>
    </row>
    <row r="29" spans="1:10" ht="15" customHeight="1">
      <c r="A29" s="26" t="s">
        <v>18</v>
      </c>
      <c r="B29" s="27">
        <f>SUM(B24:B28)</f>
        <v>550</v>
      </c>
      <c r="C29" s="27"/>
      <c r="D29" s="28">
        <f>D24+D25+D26+D27+D28</f>
        <v>48</v>
      </c>
      <c r="E29" s="27">
        <f t="shared" ref="E29:G29" si="0">SUM(E24:E28)</f>
        <v>17.599999999999998</v>
      </c>
      <c r="F29" s="27">
        <f t="shared" si="0"/>
        <v>69.599999999999994</v>
      </c>
      <c r="G29" s="27">
        <f t="shared" si="0"/>
        <v>628.29999999999995</v>
      </c>
      <c r="H29" s="29"/>
    </row>
    <row r="30" spans="1:10" ht="15" customHeight="1">
      <c r="A30" s="147" t="s">
        <v>28</v>
      </c>
      <c r="B30" s="148"/>
      <c r="C30" s="148"/>
      <c r="D30" s="148"/>
      <c r="E30" s="148"/>
      <c r="F30" s="148"/>
      <c r="G30" s="148"/>
      <c r="H30" s="149"/>
    </row>
    <row r="31" spans="1:10" ht="15" customHeight="1">
      <c r="A31" s="26" t="s">
        <v>81</v>
      </c>
      <c r="B31" s="89">
        <v>200</v>
      </c>
      <c r="C31" s="89"/>
      <c r="D31" s="48">
        <v>5.2</v>
      </c>
      <c r="E31" s="48">
        <v>2.8</v>
      </c>
      <c r="F31" s="48">
        <v>18.5</v>
      </c>
      <c r="G31" s="48">
        <v>119.6</v>
      </c>
      <c r="H31" s="90"/>
    </row>
    <row r="32" spans="1:10" ht="15" customHeight="1">
      <c r="A32" s="91" t="s">
        <v>21</v>
      </c>
      <c r="B32" s="89">
        <v>180</v>
      </c>
      <c r="C32" s="89"/>
      <c r="D32" s="48">
        <v>3.7</v>
      </c>
      <c r="E32" s="48">
        <v>6.4</v>
      </c>
      <c r="F32" s="48">
        <v>23.8</v>
      </c>
      <c r="G32" s="48">
        <v>167.2</v>
      </c>
      <c r="H32" s="90"/>
    </row>
    <row r="33" spans="1:20" ht="15" customHeight="1">
      <c r="A33" s="91" t="s">
        <v>82</v>
      </c>
      <c r="B33" s="89">
        <v>100</v>
      </c>
      <c r="C33" s="89"/>
      <c r="D33" s="48">
        <v>14.5</v>
      </c>
      <c r="E33" s="48">
        <v>14.6</v>
      </c>
      <c r="F33" s="48">
        <v>8.1</v>
      </c>
      <c r="G33" s="48">
        <v>221.9</v>
      </c>
      <c r="H33" s="90"/>
    </row>
    <row r="34" spans="1:20" ht="15" customHeight="1">
      <c r="A34" s="22" t="s">
        <v>83</v>
      </c>
      <c r="B34" s="18">
        <v>200</v>
      </c>
      <c r="C34" s="18"/>
      <c r="D34" s="19">
        <v>0.6</v>
      </c>
      <c r="E34" s="19">
        <v>0.2</v>
      </c>
      <c r="F34" s="19">
        <v>30.4</v>
      </c>
      <c r="G34" s="19">
        <v>125.8</v>
      </c>
      <c r="H34" s="20"/>
    </row>
    <row r="35" spans="1:20" ht="15" customHeight="1">
      <c r="A35" s="91" t="s">
        <v>16</v>
      </c>
      <c r="B35" s="89">
        <v>50</v>
      </c>
      <c r="C35" s="89"/>
      <c r="D35" s="48">
        <v>4.5999999999999996</v>
      </c>
      <c r="E35" s="48">
        <v>0.5</v>
      </c>
      <c r="F35" s="48">
        <v>29.5</v>
      </c>
      <c r="G35" s="48">
        <v>140.6</v>
      </c>
      <c r="H35" s="90"/>
    </row>
    <row r="36" spans="1:20" ht="15" customHeight="1">
      <c r="A36" s="26" t="s">
        <v>18</v>
      </c>
      <c r="B36" s="27">
        <f>SUM(B31:B35)</f>
        <v>730</v>
      </c>
      <c r="C36" s="27"/>
      <c r="D36" s="27">
        <f>SUM(D31:D35)</f>
        <v>28.6</v>
      </c>
      <c r="E36" s="27">
        <f>SUM(E31:E35)</f>
        <v>24.499999999999996</v>
      </c>
      <c r="F36" s="27">
        <f>SUM(F31:F35)</f>
        <v>110.3</v>
      </c>
      <c r="G36" s="27">
        <f>SUM(G31:G35)</f>
        <v>775.09999999999991</v>
      </c>
      <c r="H36" s="35"/>
      <c r="I36" t="s">
        <v>25</v>
      </c>
      <c r="J36" s="32">
        <f>H29+H36</f>
        <v>0</v>
      </c>
    </row>
    <row r="37" spans="1:20" ht="15" customHeight="1">
      <c r="A37" s="147" t="s">
        <v>29</v>
      </c>
      <c r="B37" s="148"/>
      <c r="C37" s="148"/>
      <c r="D37" s="148"/>
      <c r="E37" s="148"/>
      <c r="F37" s="148"/>
      <c r="G37" s="148"/>
      <c r="H37" s="149"/>
    </row>
    <row r="38" spans="1:20" ht="15" customHeight="1">
      <c r="A38" s="26" t="s">
        <v>81</v>
      </c>
      <c r="B38" s="89">
        <v>200</v>
      </c>
      <c r="C38" s="89"/>
      <c r="D38" s="48">
        <v>5.2</v>
      </c>
      <c r="E38" s="48">
        <v>2.8</v>
      </c>
      <c r="F38" s="48">
        <v>18.5</v>
      </c>
      <c r="G38" s="48">
        <v>119.6</v>
      </c>
      <c r="H38" s="90"/>
    </row>
    <row r="39" spans="1:20" ht="15" customHeight="1">
      <c r="A39" s="91" t="s">
        <v>21</v>
      </c>
      <c r="B39" s="89">
        <v>180</v>
      </c>
      <c r="C39" s="89"/>
      <c r="D39" s="48">
        <v>3.7</v>
      </c>
      <c r="E39" s="48">
        <v>6.4</v>
      </c>
      <c r="F39" s="48">
        <v>23.8</v>
      </c>
      <c r="G39" s="48">
        <v>167.2</v>
      </c>
      <c r="H39" s="90"/>
    </row>
    <row r="40" spans="1:20" ht="15" customHeight="1">
      <c r="A40" s="91" t="s">
        <v>82</v>
      </c>
      <c r="B40" s="89">
        <v>100</v>
      </c>
      <c r="C40" s="89"/>
      <c r="D40" s="48">
        <v>14.5</v>
      </c>
      <c r="E40" s="48">
        <v>14.6</v>
      </c>
      <c r="F40" s="48">
        <v>8.1</v>
      </c>
      <c r="G40" s="48">
        <v>221.9</v>
      </c>
      <c r="H40" s="90"/>
    </row>
    <row r="41" spans="1:20" ht="15" customHeight="1">
      <c r="A41" s="22" t="s">
        <v>30</v>
      </c>
      <c r="B41" s="18">
        <v>200</v>
      </c>
      <c r="C41" s="18"/>
      <c r="D41" s="19">
        <v>0.2</v>
      </c>
      <c r="E41" s="19">
        <v>0</v>
      </c>
      <c r="F41" s="19">
        <v>6.4</v>
      </c>
      <c r="G41" s="19">
        <v>26.8</v>
      </c>
      <c r="H41" s="20"/>
    </row>
    <row r="42" spans="1:20" ht="15" customHeight="1">
      <c r="A42" s="91" t="s">
        <v>16</v>
      </c>
      <c r="B42" s="89">
        <v>50</v>
      </c>
      <c r="C42" s="89"/>
      <c r="D42" s="48">
        <v>4.5999999999999996</v>
      </c>
      <c r="E42" s="48">
        <v>0.5</v>
      </c>
      <c r="F42" s="48">
        <v>29.5</v>
      </c>
      <c r="G42" s="48">
        <v>140.6</v>
      </c>
      <c r="H42" s="90"/>
    </row>
    <row r="43" spans="1:20" ht="15" customHeight="1">
      <c r="A43" s="26" t="s">
        <v>18</v>
      </c>
      <c r="B43" s="27">
        <f>B38+B39+B40+B41+B42</f>
        <v>730</v>
      </c>
      <c r="C43" s="27"/>
      <c r="D43" s="28">
        <f>D38+D39+D40+D41+D42</f>
        <v>28.199999999999996</v>
      </c>
      <c r="E43" s="28">
        <f>E38+E39+E40+E41+E42</f>
        <v>24.299999999999997</v>
      </c>
      <c r="F43" s="28">
        <f>F38+F39+F40+F41+F42</f>
        <v>86.3</v>
      </c>
      <c r="G43" s="28">
        <f>G38+G39+G40+G41+G42</f>
        <v>676.09999999999991</v>
      </c>
      <c r="H43" s="29"/>
    </row>
    <row r="44" spans="1:20" ht="15" customHeight="1">
      <c r="A44" s="147" t="s">
        <v>31</v>
      </c>
      <c r="B44" s="148"/>
      <c r="C44" s="148"/>
      <c r="D44" s="148"/>
      <c r="E44" s="148"/>
      <c r="F44" s="148"/>
      <c r="G44" s="148"/>
      <c r="H44" s="149"/>
      <c r="M44" s="22"/>
      <c r="N44" s="18"/>
      <c r="O44" s="18"/>
      <c r="P44" s="19"/>
      <c r="Q44" s="19"/>
      <c r="R44" s="19"/>
      <c r="S44" s="19"/>
      <c r="T44" s="20"/>
    </row>
    <row r="45" spans="1:20" ht="15" customHeight="1">
      <c r="A45" s="26" t="s">
        <v>81</v>
      </c>
      <c r="B45" s="89">
        <v>200</v>
      </c>
      <c r="C45" s="89"/>
      <c r="D45" s="48">
        <v>5.2</v>
      </c>
      <c r="E45" s="48">
        <v>2.8</v>
      </c>
      <c r="F45" s="48">
        <v>18.5</v>
      </c>
      <c r="G45" s="48">
        <v>119.6</v>
      </c>
      <c r="H45" s="105">
        <v>5.45</v>
      </c>
    </row>
    <row r="46" spans="1:20" ht="15" customHeight="1">
      <c r="A46" s="91" t="s">
        <v>21</v>
      </c>
      <c r="B46" s="89">
        <v>180</v>
      </c>
      <c r="C46" s="89"/>
      <c r="D46" s="48">
        <v>3.7</v>
      </c>
      <c r="E46" s="48">
        <v>6.4</v>
      </c>
      <c r="F46" s="48">
        <v>23.8</v>
      </c>
      <c r="G46" s="48">
        <v>167.2</v>
      </c>
      <c r="H46" s="105">
        <v>16.86</v>
      </c>
    </row>
    <row r="47" spans="1:20" ht="15" customHeight="1">
      <c r="A47" s="91" t="s">
        <v>82</v>
      </c>
      <c r="B47" s="89">
        <v>100</v>
      </c>
      <c r="C47" s="89"/>
      <c r="D47" s="48">
        <v>14.5</v>
      </c>
      <c r="E47" s="48">
        <v>14.6</v>
      </c>
      <c r="F47" s="48">
        <v>8.1</v>
      </c>
      <c r="G47" s="48">
        <v>221.9</v>
      </c>
      <c r="H47" s="105">
        <v>51.26</v>
      </c>
    </row>
    <row r="48" spans="1:20" ht="15" customHeight="1">
      <c r="A48" s="22" t="s">
        <v>30</v>
      </c>
      <c r="B48" s="18">
        <v>200</v>
      </c>
      <c r="C48" s="18"/>
      <c r="D48" s="19">
        <v>0.2</v>
      </c>
      <c r="E48" s="19">
        <v>0</v>
      </c>
      <c r="F48" s="19">
        <v>6.4</v>
      </c>
      <c r="G48" s="19">
        <v>26.8</v>
      </c>
      <c r="H48" s="51">
        <v>1.49</v>
      </c>
    </row>
    <row r="49" spans="1:8" ht="15" customHeight="1">
      <c r="A49" s="91" t="s">
        <v>16</v>
      </c>
      <c r="B49" s="89">
        <v>50</v>
      </c>
      <c r="C49" s="89"/>
      <c r="D49" s="48">
        <v>4.5999999999999996</v>
      </c>
      <c r="E49" s="48">
        <v>0.5</v>
      </c>
      <c r="F49" s="48">
        <v>29.5</v>
      </c>
      <c r="G49" s="48">
        <v>140.6</v>
      </c>
      <c r="H49" s="105">
        <v>4.0999999999999996</v>
      </c>
    </row>
    <row r="50" spans="1:8" ht="15" customHeight="1">
      <c r="A50" s="26" t="s">
        <v>18</v>
      </c>
      <c r="B50" s="27">
        <f>B45+B46+B47+B48+B49</f>
        <v>730</v>
      </c>
      <c r="C50" s="27"/>
      <c r="D50" s="28">
        <f>D45+D46+D47+D48+D49</f>
        <v>28.199999999999996</v>
      </c>
      <c r="E50" s="28">
        <f>E45+E46+E47+E48+E49</f>
        <v>24.299999999999997</v>
      </c>
      <c r="F50" s="28">
        <f>F45+F46+F47+F48+F49</f>
        <v>86.3</v>
      </c>
      <c r="G50" s="28">
        <f>G45+G46+G47+G48+G49</f>
        <v>676.09999999999991</v>
      </c>
      <c r="H50" s="53">
        <f>H45+H46+H47+H48+H49</f>
        <v>79.159999999999982</v>
      </c>
    </row>
    <row r="51" spans="1:8" ht="15" customHeight="1">
      <c r="A51" s="147" t="s">
        <v>32</v>
      </c>
      <c r="B51" s="148"/>
      <c r="C51" s="148"/>
      <c r="D51" s="148"/>
      <c r="E51" s="148"/>
      <c r="F51" s="148"/>
      <c r="G51" s="148"/>
      <c r="H51" s="149"/>
    </row>
    <row r="52" spans="1:8" ht="15" customHeight="1">
      <c r="A52" s="26" t="s">
        <v>81</v>
      </c>
      <c r="B52" s="89">
        <v>200</v>
      </c>
      <c r="C52" s="89"/>
      <c r="D52" s="48">
        <v>5.2</v>
      </c>
      <c r="E52" s="48">
        <v>2.8</v>
      </c>
      <c r="F52" s="48">
        <v>18.5</v>
      </c>
      <c r="G52" s="48">
        <v>119.6</v>
      </c>
      <c r="H52" s="105">
        <v>5.45</v>
      </c>
    </row>
    <row r="53" spans="1:8" ht="15" customHeight="1">
      <c r="A53" s="91" t="s">
        <v>21</v>
      </c>
      <c r="B53" s="89">
        <v>180</v>
      </c>
      <c r="C53" s="89"/>
      <c r="D53" s="48">
        <v>3.7</v>
      </c>
      <c r="E53" s="48">
        <v>6.4</v>
      </c>
      <c r="F53" s="48">
        <v>23.8</v>
      </c>
      <c r="G53" s="48">
        <v>167.2</v>
      </c>
      <c r="H53" s="105">
        <v>16.86</v>
      </c>
    </row>
    <row r="54" spans="1:8" ht="15" customHeight="1">
      <c r="A54" s="91" t="s">
        <v>82</v>
      </c>
      <c r="B54" s="89">
        <v>100</v>
      </c>
      <c r="C54" s="89"/>
      <c r="D54" s="48">
        <v>14.5</v>
      </c>
      <c r="E54" s="48">
        <v>14.6</v>
      </c>
      <c r="F54" s="48">
        <v>8.1</v>
      </c>
      <c r="G54" s="48">
        <v>221.9</v>
      </c>
      <c r="H54" s="105">
        <v>51.26</v>
      </c>
    </row>
    <row r="55" spans="1:8" ht="15" customHeight="1">
      <c r="A55" s="91" t="s">
        <v>16</v>
      </c>
      <c r="B55" s="89">
        <v>50</v>
      </c>
      <c r="C55" s="89"/>
      <c r="D55" s="48">
        <v>4.5999999999999996</v>
      </c>
      <c r="E55" s="48">
        <v>0.5</v>
      </c>
      <c r="F55" s="48">
        <v>29.5</v>
      </c>
      <c r="G55" s="48">
        <v>140.6</v>
      </c>
      <c r="H55" s="105">
        <v>4.0999999999999996</v>
      </c>
    </row>
    <row r="56" spans="1:8" ht="15" customHeight="1">
      <c r="A56" s="22" t="s">
        <v>30</v>
      </c>
      <c r="B56" s="18">
        <v>200</v>
      </c>
      <c r="C56" s="18"/>
      <c r="D56" s="19">
        <v>0.2</v>
      </c>
      <c r="E56" s="19">
        <v>0</v>
      </c>
      <c r="F56" s="19">
        <v>6.4</v>
      </c>
      <c r="G56" s="19">
        <v>26.8</v>
      </c>
      <c r="H56" s="51">
        <v>1.49</v>
      </c>
    </row>
    <row r="57" spans="1:8" ht="15" customHeight="1">
      <c r="A57" s="22" t="s">
        <v>83</v>
      </c>
      <c r="B57" s="18">
        <v>200</v>
      </c>
      <c r="C57" s="18"/>
      <c r="D57" s="19">
        <v>0.6</v>
      </c>
      <c r="E57" s="19">
        <v>0.2</v>
      </c>
      <c r="F57" s="19">
        <v>30.4</v>
      </c>
      <c r="G57" s="19">
        <v>125.8</v>
      </c>
      <c r="H57" s="51">
        <v>14.29</v>
      </c>
    </row>
    <row r="58" spans="1:8" ht="15" customHeight="1">
      <c r="A58" s="37" t="s">
        <v>78</v>
      </c>
      <c r="B58" s="38">
        <v>60</v>
      </c>
      <c r="C58" s="38"/>
      <c r="D58" s="39">
        <v>4.84</v>
      </c>
      <c r="E58" s="39">
        <v>2.73</v>
      </c>
      <c r="F58" s="39">
        <v>32.229999999999997</v>
      </c>
      <c r="G58" s="39">
        <v>172.9</v>
      </c>
      <c r="H58" s="54">
        <v>10</v>
      </c>
    </row>
    <row r="59" spans="1:8" ht="14.25" customHeight="1" thickBot="1">
      <c r="A59" s="41" t="s">
        <v>18</v>
      </c>
      <c r="B59" s="42">
        <f>B52+B53+B54+B55+B56+B57+B58</f>
        <v>990</v>
      </c>
      <c r="C59" s="42"/>
      <c r="D59" s="43">
        <f>D52+D53+D54+D55+D58+D56+D57</f>
        <v>33.640000000000008</v>
      </c>
      <c r="E59" s="43">
        <f>E52+E53+E54+E55+E56+E57+E58</f>
        <v>27.229999999999997</v>
      </c>
      <c r="F59" s="43">
        <f>F52+F53+F54+F55+F56+F57+F58</f>
        <v>148.93</v>
      </c>
      <c r="G59" s="43">
        <f>G52+G53+G54+G55+G56+G57+G58</f>
        <v>974.79999999999984</v>
      </c>
      <c r="H59" s="55">
        <f>H52+H53+H54+H55+H56+H57+H58</f>
        <v>103.44999999999999</v>
      </c>
    </row>
    <row r="60" spans="1:8" hidden="1">
      <c r="A60" s="147"/>
      <c r="B60" s="148"/>
      <c r="C60" s="148"/>
      <c r="D60" s="148"/>
      <c r="E60" s="148"/>
      <c r="F60" s="148"/>
      <c r="G60" s="148"/>
      <c r="H60" s="149"/>
    </row>
    <row r="61" spans="1:8" hidden="1">
      <c r="A61" s="177" t="s">
        <v>84</v>
      </c>
      <c r="B61" s="178"/>
      <c r="C61" s="178"/>
      <c r="D61" s="178"/>
      <c r="E61" s="178"/>
      <c r="F61" s="178"/>
      <c r="G61" s="178"/>
      <c r="H61" s="179"/>
    </row>
    <row r="62" spans="1:8" hidden="1">
      <c r="A62" s="92" t="s">
        <v>85</v>
      </c>
      <c r="B62" s="45">
        <v>200</v>
      </c>
      <c r="C62" s="45"/>
      <c r="D62" s="46">
        <v>39.549999999999997</v>
      </c>
      <c r="E62" s="46">
        <v>14.23</v>
      </c>
      <c r="F62" s="46">
        <v>17.95</v>
      </c>
      <c r="G62" s="46">
        <v>358.1</v>
      </c>
      <c r="H62" s="25">
        <v>75.010000000000005</v>
      </c>
    </row>
    <row r="63" spans="1:8" hidden="1">
      <c r="A63" s="21" t="s">
        <v>36</v>
      </c>
      <c r="B63" s="45">
        <v>200</v>
      </c>
      <c r="C63" s="45"/>
      <c r="D63" s="46">
        <v>3.87</v>
      </c>
      <c r="E63" s="46">
        <v>2.86</v>
      </c>
      <c r="F63" s="46">
        <v>4.83</v>
      </c>
      <c r="G63" s="46">
        <v>60.6</v>
      </c>
      <c r="H63" s="25">
        <v>10.64</v>
      </c>
    </row>
    <row r="64" spans="1:8" hidden="1">
      <c r="A64" s="22" t="s">
        <v>37</v>
      </c>
      <c r="B64" s="47" t="s">
        <v>38</v>
      </c>
      <c r="C64" s="18"/>
      <c r="D64" s="19">
        <v>6.7</v>
      </c>
      <c r="E64" s="19">
        <v>13.51</v>
      </c>
      <c r="F64" s="19">
        <v>10.15</v>
      </c>
      <c r="G64" s="19">
        <v>189</v>
      </c>
      <c r="H64" s="20">
        <v>23.59</v>
      </c>
    </row>
    <row r="65" spans="1:10" hidden="1">
      <c r="A65" s="21"/>
      <c r="B65" s="45"/>
      <c r="C65" s="93"/>
      <c r="D65" s="46"/>
      <c r="E65" s="46"/>
      <c r="F65" s="46"/>
      <c r="G65" s="46"/>
      <c r="H65" s="71"/>
    </row>
    <row r="66" spans="1:10" hidden="1">
      <c r="A66" s="94" t="s">
        <v>18</v>
      </c>
      <c r="B66" s="95">
        <v>640</v>
      </c>
      <c r="C66" s="95"/>
      <c r="D66" s="96">
        <f>D62+D63+D64</f>
        <v>50.12</v>
      </c>
      <c r="E66" s="95">
        <f>SUM(E62:E65)</f>
        <v>30.6</v>
      </c>
      <c r="F66" s="95">
        <f>SUM(F62:F65)</f>
        <v>32.93</v>
      </c>
      <c r="G66" s="95">
        <f>SUM(G62:G65)</f>
        <v>607.70000000000005</v>
      </c>
      <c r="H66" s="97">
        <f>SUM(H62:H65)</f>
        <v>109.24000000000001</v>
      </c>
    </row>
    <row r="67" spans="1:10" hidden="1">
      <c r="A67" s="177" t="s">
        <v>86</v>
      </c>
      <c r="B67" s="178"/>
      <c r="C67" s="178"/>
      <c r="D67" s="178"/>
      <c r="E67" s="178"/>
      <c r="F67" s="178"/>
      <c r="G67" s="178"/>
      <c r="H67" s="179"/>
    </row>
    <row r="68" spans="1:10" ht="30" hidden="1">
      <c r="A68" s="94" t="s">
        <v>81</v>
      </c>
      <c r="B68" s="98">
        <v>200</v>
      </c>
      <c r="C68" s="98"/>
      <c r="D68" s="99">
        <v>4.8</v>
      </c>
      <c r="E68" s="99">
        <v>2.17</v>
      </c>
      <c r="F68" s="99">
        <v>15.53</v>
      </c>
      <c r="G68" s="99">
        <v>100.9</v>
      </c>
      <c r="H68" s="100">
        <v>4.6100000000000003</v>
      </c>
    </row>
    <row r="69" spans="1:10" hidden="1">
      <c r="A69" s="101" t="s">
        <v>21</v>
      </c>
      <c r="B69" s="98">
        <v>180</v>
      </c>
      <c r="C69" s="98"/>
      <c r="D69" s="99">
        <v>3.69</v>
      </c>
      <c r="E69" s="99">
        <v>6.37</v>
      </c>
      <c r="F69" s="99">
        <v>23.79</v>
      </c>
      <c r="G69" s="99">
        <v>167.3</v>
      </c>
      <c r="H69" s="100">
        <v>12.29</v>
      </c>
    </row>
    <row r="70" spans="1:10" hidden="1">
      <c r="A70" s="101" t="s">
        <v>82</v>
      </c>
      <c r="B70" s="98">
        <v>100</v>
      </c>
      <c r="C70" s="98"/>
      <c r="D70" s="99">
        <v>14.5</v>
      </c>
      <c r="E70" s="99">
        <v>14.6</v>
      </c>
      <c r="F70" s="99">
        <v>8.1</v>
      </c>
      <c r="G70" s="99">
        <v>221.9</v>
      </c>
      <c r="H70" s="100">
        <v>50.99</v>
      </c>
    </row>
    <row r="71" spans="1:10" hidden="1">
      <c r="A71" s="21" t="s">
        <v>87</v>
      </c>
      <c r="B71" s="45">
        <v>200</v>
      </c>
      <c r="C71" s="45"/>
      <c r="D71" s="46">
        <v>1.55</v>
      </c>
      <c r="E71" s="46">
        <v>1.1399999999999999</v>
      </c>
      <c r="F71" s="46">
        <v>2.2400000000000002</v>
      </c>
      <c r="G71" s="46">
        <v>25.5</v>
      </c>
      <c r="H71" s="25">
        <v>4.43</v>
      </c>
      <c r="I71" s="32"/>
      <c r="J71" s="32"/>
    </row>
    <row r="72" spans="1:10" hidden="1">
      <c r="A72" s="21" t="s">
        <v>42</v>
      </c>
      <c r="B72" s="45">
        <v>60</v>
      </c>
      <c r="C72" s="45"/>
      <c r="D72" s="46">
        <v>3.96</v>
      </c>
      <c r="E72" s="46">
        <v>0.72</v>
      </c>
      <c r="F72" s="46">
        <v>20.04</v>
      </c>
      <c r="G72" s="46">
        <v>102.5</v>
      </c>
      <c r="H72" s="25">
        <v>6.32</v>
      </c>
    </row>
    <row r="73" spans="1:10" hidden="1">
      <c r="A73" s="94" t="s">
        <v>18</v>
      </c>
      <c r="B73" s="95">
        <f>SUM(B68:B72)</f>
        <v>740</v>
      </c>
      <c r="C73" s="95"/>
      <c r="D73" s="95">
        <f>SUM(D68:D72)</f>
        <v>28.500000000000004</v>
      </c>
      <c r="E73" s="95">
        <f>SUM(E68:E72)</f>
        <v>25</v>
      </c>
      <c r="F73" s="95">
        <f>SUM(F68:F72)</f>
        <v>69.7</v>
      </c>
      <c r="G73" s="95">
        <f>SUM(G68:G72)</f>
        <v>618.1</v>
      </c>
      <c r="H73" s="102">
        <f>SUM(H68:H72)</f>
        <v>78.639999999999986</v>
      </c>
      <c r="I73" t="s">
        <v>25</v>
      </c>
      <c r="J73" s="32">
        <f>H66+H73</f>
        <v>187.88</v>
      </c>
    </row>
    <row r="74" spans="1:10">
      <c r="A74" s="177" t="s">
        <v>88</v>
      </c>
      <c r="B74" s="178"/>
      <c r="C74" s="178"/>
      <c r="D74" s="178"/>
      <c r="E74" s="178"/>
      <c r="F74" s="178"/>
      <c r="G74" s="178"/>
      <c r="H74" s="179"/>
    </row>
    <row r="75" spans="1:10">
      <c r="A75" s="92" t="s">
        <v>85</v>
      </c>
      <c r="B75" s="45">
        <v>200</v>
      </c>
      <c r="C75" s="45"/>
      <c r="D75" s="46">
        <v>39.549999999999997</v>
      </c>
      <c r="E75" s="46">
        <v>14.23</v>
      </c>
      <c r="F75" s="46">
        <v>17.95</v>
      </c>
      <c r="G75" s="46">
        <v>358.1</v>
      </c>
      <c r="H75" s="25"/>
    </row>
    <row r="76" spans="1:10">
      <c r="A76" s="21" t="s">
        <v>36</v>
      </c>
      <c r="B76" s="45">
        <v>200</v>
      </c>
      <c r="C76" s="45"/>
      <c r="D76" s="46">
        <v>3.87</v>
      </c>
      <c r="E76" s="46">
        <v>2.86</v>
      </c>
      <c r="F76" s="46">
        <v>4.83</v>
      </c>
      <c r="G76" s="46">
        <v>60.6</v>
      </c>
      <c r="H76" s="25"/>
    </row>
    <row r="77" spans="1:10">
      <c r="A77" s="103" t="s">
        <v>27</v>
      </c>
      <c r="B77" s="18">
        <v>180</v>
      </c>
      <c r="C77" s="18"/>
      <c r="D77" s="19">
        <v>0.7</v>
      </c>
      <c r="E77" s="19">
        <v>0.7</v>
      </c>
      <c r="F77" s="19">
        <v>17.600000000000001</v>
      </c>
      <c r="G77" s="19">
        <v>79.900000000000006</v>
      </c>
      <c r="H77" s="25"/>
    </row>
    <row r="78" spans="1:10">
      <c r="A78" s="21" t="s">
        <v>42</v>
      </c>
      <c r="B78" s="45">
        <v>60</v>
      </c>
      <c r="C78" s="45"/>
      <c r="D78" s="46">
        <v>3.96</v>
      </c>
      <c r="E78" s="46">
        <v>0.72</v>
      </c>
      <c r="F78" s="46">
        <v>20.04</v>
      </c>
      <c r="G78" s="46">
        <v>102.5</v>
      </c>
      <c r="H78" s="25"/>
    </row>
    <row r="79" spans="1:10">
      <c r="A79" s="21"/>
      <c r="B79" s="45"/>
      <c r="C79" s="93"/>
      <c r="D79" s="46"/>
      <c r="E79" s="46"/>
      <c r="F79" s="46"/>
      <c r="G79" s="46"/>
      <c r="H79" s="71"/>
    </row>
    <row r="80" spans="1:10">
      <c r="A80" s="94" t="s">
        <v>18</v>
      </c>
      <c r="B80" s="95">
        <f>SUM(B75:B79)</f>
        <v>640</v>
      </c>
      <c r="C80" s="95"/>
      <c r="D80" s="96">
        <f>D75+D76+D77+D78+D79</f>
        <v>48.08</v>
      </c>
      <c r="E80" s="95">
        <f t="shared" ref="E80:G80" si="1">SUM(E75:E79)</f>
        <v>18.509999999999998</v>
      </c>
      <c r="F80" s="95">
        <f t="shared" si="1"/>
        <v>60.42</v>
      </c>
      <c r="G80" s="95">
        <f t="shared" si="1"/>
        <v>601.1</v>
      </c>
      <c r="H80" s="97"/>
    </row>
    <row r="81" spans="1:10">
      <c r="A81" s="177" t="s">
        <v>89</v>
      </c>
      <c r="B81" s="178"/>
      <c r="C81" s="178"/>
      <c r="D81" s="178"/>
      <c r="E81" s="178"/>
      <c r="F81" s="178"/>
      <c r="G81" s="178"/>
      <c r="H81" s="179"/>
    </row>
    <row r="82" spans="1:10" ht="30">
      <c r="A82" s="94" t="s">
        <v>81</v>
      </c>
      <c r="B82" s="98">
        <v>200</v>
      </c>
      <c r="C82" s="98"/>
      <c r="D82" s="99">
        <v>4.8</v>
      </c>
      <c r="E82" s="99">
        <v>2.17</v>
      </c>
      <c r="F82" s="99">
        <v>15.53</v>
      </c>
      <c r="G82" s="99">
        <v>100.9</v>
      </c>
      <c r="H82" s="100"/>
    </row>
    <row r="83" spans="1:10">
      <c r="A83" s="101" t="s">
        <v>21</v>
      </c>
      <c r="B83" s="98">
        <v>180</v>
      </c>
      <c r="C83" s="98"/>
      <c r="D83" s="99">
        <v>3.69</v>
      </c>
      <c r="E83" s="99">
        <v>6.37</v>
      </c>
      <c r="F83" s="99">
        <v>23.79</v>
      </c>
      <c r="G83" s="99">
        <v>167.3</v>
      </c>
      <c r="H83" s="100"/>
    </row>
    <row r="84" spans="1:10">
      <c r="A84" s="101" t="s">
        <v>82</v>
      </c>
      <c r="B84" s="98">
        <v>100</v>
      </c>
      <c r="C84" s="98"/>
      <c r="D84" s="99">
        <v>14.5</v>
      </c>
      <c r="E84" s="99">
        <v>14.6</v>
      </c>
      <c r="F84" s="99">
        <v>8.1</v>
      </c>
      <c r="G84" s="99">
        <v>221.9</v>
      </c>
      <c r="H84" s="100"/>
    </row>
    <row r="85" spans="1:10">
      <c r="A85" s="21" t="s">
        <v>87</v>
      </c>
      <c r="B85" s="45">
        <v>200</v>
      </c>
      <c r="C85" s="45"/>
      <c r="D85" s="46">
        <v>1.55</v>
      </c>
      <c r="E85" s="46">
        <v>1.1399999999999999</v>
      </c>
      <c r="F85" s="46">
        <v>2.2400000000000002</v>
      </c>
      <c r="G85" s="46">
        <v>25.5</v>
      </c>
      <c r="H85" s="25"/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25"/>
    </row>
    <row r="87" spans="1:10">
      <c r="A87" s="94" t="s">
        <v>18</v>
      </c>
      <c r="B87" s="95">
        <f>SUM(B82:B86)</f>
        <v>740</v>
      </c>
      <c r="C87" s="95"/>
      <c r="D87" s="95">
        <f>SUM(D82:D86)</f>
        <v>28.500000000000004</v>
      </c>
      <c r="E87" s="95">
        <f>SUM(E82:E86)</f>
        <v>25</v>
      </c>
      <c r="F87" s="95">
        <f>SUM(F82:F86)</f>
        <v>69.7</v>
      </c>
      <c r="G87" s="95">
        <f>SUM(G82:G86)</f>
        <v>618.1</v>
      </c>
      <c r="H87" s="102"/>
      <c r="I87" t="s">
        <v>25</v>
      </c>
      <c r="J87" s="32">
        <f>H87+H80</f>
        <v>0</v>
      </c>
    </row>
    <row r="89" spans="1:10">
      <c r="A89" s="61" t="s">
        <v>58</v>
      </c>
      <c r="B89" s="62"/>
      <c r="C89" s="63"/>
      <c r="D89" s="3" t="s">
        <v>59</v>
      </c>
    </row>
  </sheetData>
  <mergeCells count="18">
    <mergeCell ref="H8:H9"/>
    <mergeCell ref="A6:D6"/>
    <mergeCell ref="A8:A9"/>
    <mergeCell ref="B8:B9"/>
    <mergeCell ref="D8:F8"/>
    <mergeCell ref="G8:G9"/>
    <mergeCell ref="A81:H81"/>
    <mergeCell ref="A10:H10"/>
    <mergeCell ref="A16:H16"/>
    <mergeCell ref="A23:H23"/>
    <mergeCell ref="A30:H30"/>
    <mergeCell ref="A37:H37"/>
    <mergeCell ref="A44:H44"/>
    <mergeCell ref="A51:H51"/>
    <mergeCell ref="A60:H60"/>
    <mergeCell ref="A61:H61"/>
    <mergeCell ref="A67:H67"/>
    <mergeCell ref="A74:H74"/>
  </mergeCells>
  <pageMargins left="0.39370078740157483" right="0.39370078740157483" top="0.39370078740157483" bottom="0.39370078740157483" header="0" footer="0"/>
  <pageSetup paperSize="9" scale="58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opLeftCell="A24" workbookViewId="0">
      <selection activeCell="A15" sqref="A15:H15"/>
    </sheetView>
  </sheetViews>
  <sheetFormatPr defaultRowHeight="15"/>
  <cols>
    <col min="1" max="1" width="45.85546875" style="50" customWidth="1"/>
    <col min="2" max="3" width="10.28515625" customWidth="1"/>
    <col min="4" max="4" width="10.42578125" customWidth="1"/>
    <col min="6" max="6" width="15" customWidth="1"/>
    <col min="7" max="7" width="15.140625" customWidth="1"/>
    <col min="8" max="8" width="10.28515625" customWidth="1"/>
  </cols>
  <sheetData>
    <row r="1" spans="1:8">
      <c r="A1"/>
      <c r="B1" s="1"/>
      <c r="C1" s="1"/>
      <c r="D1" s="1"/>
      <c r="E1" s="2" t="s">
        <v>0</v>
      </c>
      <c r="F1" s="3"/>
      <c r="G1" s="3"/>
      <c r="H1" s="3"/>
    </row>
    <row r="2" spans="1:8">
      <c r="A2" s="4"/>
      <c r="B2" s="4"/>
      <c r="C2" s="4"/>
      <c r="D2" s="4"/>
      <c r="E2" s="5" t="s">
        <v>1</v>
      </c>
      <c r="F2" s="5"/>
      <c r="G2" s="3"/>
      <c r="H2" s="3"/>
    </row>
    <row r="3" spans="1:8">
      <c r="A3"/>
      <c r="B3" s="1"/>
      <c r="C3" s="1"/>
      <c r="D3" s="1"/>
      <c r="E3" s="2"/>
      <c r="F3" s="2"/>
      <c r="G3" s="3"/>
      <c r="H3" s="3"/>
    </row>
    <row r="4" spans="1:8">
      <c r="A4"/>
      <c r="B4" s="6"/>
      <c r="C4" s="6"/>
      <c r="D4" s="6"/>
      <c r="E4" s="7"/>
      <c r="F4" s="8"/>
      <c r="G4" s="3" t="s">
        <v>91</v>
      </c>
      <c r="H4" s="3"/>
    </row>
    <row r="5" spans="1:8">
      <c r="A5"/>
      <c r="B5" s="6"/>
      <c r="C5" s="6"/>
      <c r="D5" s="6"/>
      <c r="E5" s="9"/>
      <c r="F5" s="10"/>
      <c r="G5" s="3"/>
      <c r="H5" s="3"/>
    </row>
    <row r="6" spans="1:8" ht="18">
      <c r="A6" s="150" t="s">
        <v>2</v>
      </c>
      <c r="B6" s="150"/>
      <c r="C6" s="150"/>
      <c r="D6" s="150"/>
      <c r="E6" s="11">
        <v>7</v>
      </c>
      <c r="F6" s="11" t="s">
        <v>46</v>
      </c>
      <c r="G6" s="11" t="s">
        <v>3</v>
      </c>
      <c r="H6" s="12"/>
    </row>
    <row r="7" spans="1:8" ht="18.75" thickBot="1">
      <c r="A7" s="13"/>
      <c r="B7" s="11"/>
      <c r="C7" s="11"/>
      <c r="D7" s="11"/>
      <c r="E7" s="11"/>
      <c r="F7" s="11"/>
      <c r="G7" s="11"/>
      <c r="H7" s="11"/>
    </row>
    <row r="8" spans="1:8" ht="15.75" customHeight="1">
      <c r="A8" s="151" t="s">
        <v>4</v>
      </c>
      <c r="B8" s="153" t="s">
        <v>5</v>
      </c>
      <c r="C8" s="83"/>
      <c r="D8" s="155" t="s">
        <v>6</v>
      </c>
      <c r="E8" s="155"/>
      <c r="F8" s="155"/>
      <c r="G8" s="156" t="s">
        <v>7</v>
      </c>
      <c r="H8" s="158" t="s">
        <v>8</v>
      </c>
    </row>
    <row r="9" spans="1:8">
      <c r="A9" s="152"/>
      <c r="B9" s="154"/>
      <c r="C9" s="84" t="s">
        <v>9</v>
      </c>
      <c r="D9" s="16" t="s">
        <v>10</v>
      </c>
      <c r="E9" s="16" t="s">
        <v>11</v>
      </c>
      <c r="F9" s="16" t="s">
        <v>12</v>
      </c>
      <c r="G9" s="157"/>
      <c r="H9" s="159"/>
    </row>
    <row r="10" spans="1:8" ht="15" customHeight="1">
      <c r="A10" s="147" t="s">
        <v>13</v>
      </c>
      <c r="B10" s="148"/>
      <c r="C10" s="148"/>
      <c r="D10" s="148"/>
      <c r="E10" s="148"/>
      <c r="F10" s="148"/>
      <c r="G10" s="148"/>
      <c r="H10" s="149"/>
    </row>
    <row r="11" spans="1:8" ht="15" customHeight="1">
      <c r="A11" s="17" t="s">
        <v>92</v>
      </c>
      <c r="B11" s="18">
        <v>200</v>
      </c>
      <c r="C11" s="108"/>
      <c r="D11" s="19">
        <v>5.5</v>
      </c>
      <c r="E11" s="19">
        <v>4.5</v>
      </c>
      <c r="F11" s="19">
        <v>17.899999999999999</v>
      </c>
      <c r="G11" s="19">
        <v>134.19999999999999</v>
      </c>
      <c r="H11" s="36">
        <v>12.42</v>
      </c>
    </row>
    <row r="12" spans="1:8" ht="15" customHeight="1">
      <c r="A12" s="24" t="s">
        <v>15</v>
      </c>
      <c r="B12" s="18">
        <v>200</v>
      </c>
      <c r="C12" s="18"/>
      <c r="D12" s="19">
        <v>3.5</v>
      </c>
      <c r="E12" s="19">
        <v>3.4</v>
      </c>
      <c r="F12" s="19">
        <v>22.3</v>
      </c>
      <c r="G12" s="19">
        <v>133.4</v>
      </c>
      <c r="H12" s="36">
        <v>9.44</v>
      </c>
    </row>
    <row r="13" spans="1:8" ht="15" customHeight="1">
      <c r="A13" s="22" t="s">
        <v>16</v>
      </c>
      <c r="B13" s="18">
        <v>50</v>
      </c>
      <c r="C13" s="18"/>
      <c r="D13" s="19">
        <v>4.5999999999999996</v>
      </c>
      <c r="E13" s="19">
        <v>0.5</v>
      </c>
      <c r="F13" s="19">
        <v>29.5</v>
      </c>
      <c r="G13" s="19">
        <v>140.6</v>
      </c>
      <c r="H13" s="36">
        <v>4.0999999999999996</v>
      </c>
    </row>
    <row r="14" spans="1:8" ht="15" customHeight="1">
      <c r="A14" s="22" t="s">
        <v>53</v>
      </c>
      <c r="B14" s="18">
        <v>40</v>
      </c>
      <c r="C14" s="58"/>
      <c r="D14" s="19">
        <v>2.2000000000000002</v>
      </c>
      <c r="E14" s="19">
        <v>2.6</v>
      </c>
      <c r="F14" s="19">
        <v>13.96</v>
      </c>
      <c r="G14" s="19">
        <v>84.36</v>
      </c>
      <c r="H14" s="30">
        <v>20</v>
      </c>
    </row>
    <row r="15" spans="1:8" ht="15" customHeight="1">
      <c r="A15" s="22" t="s">
        <v>27</v>
      </c>
      <c r="B15" s="33">
        <v>180</v>
      </c>
      <c r="C15" s="33"/>
      <c r="D15" s="34">
        <v>0.7</v>
      </c>
      <c r="E15" s="34">
        <v>0.7</v>
      </c>
      <c r="F15" s="34">
        <v>17.600000000000001</v>
      </c>
      <c r="G15" s="34">
        <v>79.900000000000006</v>
      </c>
      <c r="H15" s="25">
        <v>22.86</v>
      </c>
    </row>
    <row r="16" spans="1:8" ht="15" customHeight="1">
      <c r="A16" s="26" t="s">
        <v>18</v>
      </c>
      <c r="B16" s="109">
        <f>B14+B12+B11+60+B15</f>
        <v>680</v>
      </c>
      <c r="C16" s="27"/>
      <c r="D16" s="28">
        <f>D11+D12+D13+D14+D15</f>
        <v>16.5</v>
      </c>
      <c r="E16" s="28">
        <f>E11+E12+E13+E14+E15</f>
        <v>11.7</v>
      </c>
      <c r="F16" s="28">
        <f>F11+F12+F13+F14+F15</f>
        <v>101.25999999999999</v>
      </c>
      <c r="G16" s="28">
        <f>G11+G12++G13+G14+G15</f>
        <v>572.46</v>
      </c>
      <c r="H16" s="49">
        <f>H11+H12+H13+H14+H15</f>
        <v>68.819999999999993</v>
      </c>
    </row>
    <row r="17" spans="1:10" ht="15" customHeight="1">
      <c r="A17" s="147" t="s">
        <v>19</v>
      </c>
      <c r="B17" s="148"/>
      <c r="C17" s="148"/>
      <c r="D17" s="148"/>
      <c r="E17" s="148"/>
      <c r="F17" s="148"/>
      <c r="G17" s="148"/>
      <c r="H17" s="149"/>
    </row>
    <row r="18" spans="1:10" ht="15" customHeight="1">
      <c r="A18" s="24" t="s">
        <v>93</v>
      </c>
      <c r="B18" s="18">
        <v>200</v>
      </c>
      <c r="C18" s="18"/>
      <c r="D18" s="19">
        <v>4.7</v>
      </c>
      <c r="E18" s="19">
        <v>5.7</v>
      </c>
      <c r="F18" s="19">
        <v>10.1</v>
      </c>
      <c r="G18" s="19">
        <v>110.4</v>
      </c>
      <c r="H18" s="36">
        <v>7.82</v>
      </c>
    </row>
    <row r="19" spans="1:10" ht="15" customHeight="1">
      <c r="A19" s="22" t="s">
        <v>94</v>
      </c>
      <c r="B19" s="18">
        <v>180</v>
      </c>
      <c r="C19" s="18"/>
      <c r="D19" s="19">
        <v>4.3</v>
      </c>
      <c r="E19" s="19">
        <v>5.8</v>
      </c>
      <c r="F19" s="19">
        <v>43.7</v>
      </c>
      <c r="G19" s="19">
        <v>244.2</v>
      </c>
      <c r="H19" s="36">
        <v>16.170000000000002</v>
      </c>
    </row>
    <row r="20" spans="1:10" ht="15" customHeight="1">
      <c r="A20" s="110" t="s">
        <v>95</v>
      </c>
      <c r="B20" s="18">
        <v>100</v>
      </c>
      <c r="C20" s="18"/>
      <c r="D20" s="19">
        <v>19.100000000000001</v>
      </c>
      <c r="E20" s="19">
        <v>4.3</v>
      </c>
      <c r="F20" s="19">
        <v>13.4</v>
      </c>
      <c r="G20" s="19">
        <v>168.6</v>
      </c>
      <c r="H20" s="36">
        <v>42.87</v>
      </c>
    </row>
    <row r="21" spans="1:10" ht="15" customHeight="1">
      <c r="A21" s="22" t="s">
        <v>96</v>
      </c>
      <c r="B21" s="18">
        <v>50</v>
      </c>
      <c r="C21" s="18"/>
      <c r="D21" s="19">
        <v>1.37</v>
      </c>
      <c r="E21" s="19">
        <v>1.89</v>
      </c>
      <c r="F21" s="19">
        <v>2.17</v>
      </c>
      <c r="G21" s="19">
        <v>31.1</v>
      </c>
      <c r="H21" s="30">
        <v>2.87</v>
      </c>
    </row>
    <row r="22" spans="1:10" ht="15" customHeight="1">
      <c r="A22" s="22" t="s">
        <v>97</v>
      </c>
      <c r="B22" s="18">
        <v>200</v>
      </c>
      <c r="C22" s="18"/>
      <c r="D22" s="19">
        <v>0.3</v>
      </c>
      <c r="E22" s="19">
        <v>0.1</v>
      </c>
      <c r="F22" s="19">
        <v>10.199999999999999</v>
      </c>
      <c r="G22" s="19">
        <v>42.8</v>
      </c>
      <c r="H22" s="36">
        <v>15</v>
      </c>
    </row>
    <row r="23" spans="1:10" ht="15" customHeight="1">
      <c r="A23" s="22" t="s">
        <v>16</v>
      </c>
      <c r="B23" s="18">
        <v>50</v>
      </c>
      <c r="C23" s="18"/>
      <c r="D23" s="19">
        <v>4.5999999999999996</v>
      </c>
      <c r="E23" s="19">
        <v>0.5</v>
      </c>
      <c r="F23" s="19">
        <v>29.5</v>
      </c>
      <c r="G23" s="19">
        <v>140.6</v>
      </c>
      <c r="H23" s="36">
        <v>4.0999999999999996</v>
      </c>
    </row>
    <row r="24" spans="1:10" ht="15" customHeight="1">
      <c r="A24" s="26" t="s">
        <v>18</v>
      </c>
      <c r="B24" s="27">
        <f>B18+B19+B20+B21+B22+B23</f>
        <v>780</v>
      </c>
      <c r="C24" s="27"/>
      <c r="D24" s="28">
        <f>D18+D19+D20+D21+D22+D23</f>
        <v>34.370000000000005</v>
      </c>
      <c r="E24" s="28">
        <f>E18+E19+E20+E21+E22+E23</f>
        <v>18.290000000000003</v>
      </c>
      <c r="F24" s="28">
        <f>F18+F19+F20+F21+F22+F23</f>
        <v>109.07000000000001</v>
      </c>
      <c r="G24" s="28">
        <f>G18+G19+G20+G21+G22+G23</f>
        <v>737.7</v>
      </c>
      <c r="H24" s="31">
        <f>H18+H19+H20+H21+H22+H23</f>
        <v>88.83</v>
      </c>
      <c r="I24" t="s">
        <v>25</v>
      </c>
      <c r="J24" s="32">
        <f>H24+H16</f>
        <v>157.64999999999998</v>
      </c>
    </row>
    <row r="25" spans="1:10" ht="15" customHeight="1">
      <c r="A25" s="160" t="s">
        <v>26</v>
      </c>
      <c r="B25" s="161"/>
      <c r="C25" s="161"/>
      <c r="D25" s="161"/>
      <c r="E25" s="161"/>
      <c r="F25" s="161"/>
      <c r="G25" s="161"/>
      <c r="H25" s="162"/>
    </row>
    <row r="26" spans="1:10" ht="15" customHeight="1">
      <c r="A26" s="17" t="s">
        <v>92</v>
      </c>
      <c r="B26" s="18">
        <v>200</v>
      </c>
      <c r="C26" s="108"/>
      <c r="D26" s="19">
        <v>5.5</v>
      </c>
      <c r="E26" s="19">
        <v>4.5</v>
      </c>
      <c r="F26" s="19">
        <v>17.899999999999999</v>
      </c>
      <c r="G26" s="19">
        <v>134.19999999999999</v>
      </c>
      <c r="H26" s="36">
        <v>12.42</v>
      </c>
    </row>
    <row r="27" spans="1:10" ht="15" customHeight="1">
      <c r="A27" s="24" t="s">
        <v>15</v>
      </c>
      <c r="B27" s="18">
        <v>200</v>
      </c>
      <c r="C27" s="18"/>
      <c r="D27" s="19">
        <v>3.5</v>
      </c>
      <c r="E27" s="19">
        <v>3.4</v>
      </c>
      <c r="F27" s="19">
        <v>22.3</v>
      </c>
      <c r="G27" s="19">
        <v>133.4</v>
      </c>
      <c r="H27" s="36">
        <v>9.44</v>
      </c>
    </row>
    <row r="28" spans="1:10" ht="15" customHeight="1">
      <c r="A28" s="22" t="s">
        <v>16</v>
      </c>
      <c r="B28" s="18">
        <v>50</v>
      </c>
      <c r="C28" s="18"/>
      <c r="D28" s="19">
        <v>4.5999999999999996</v>
      </c>
      <c r="E28" s="19">
        <v>0.5</v>
      </c>
      <c r="F28" s="19">
        <v>29.5</v>
      </c>
      <c r="G28" s="19">
        <v>140.6</v>
      </c>
      <c r="H28" s="36">
        <v>4.0999999999999996</v>
      </c>
    </row>
    <row r="29" spans="1:10" ht="15" customHeight="1">
      <c r="A29" s="22" t="s">
        <v>27</v>
      </c>
      <c r="B29" s="33">
        <v>180</v>
      </c>
      <c r="C29" s="33"/>
      <c r="D29" s="34">
        <v>0.7</v>
      </c>
      <c r="E29" s="34">
        <v>0.7</v>
      </c>
      <c r="F29" s="34">
        <v>17.600000000000001</v>
      </c>
      <c r="G29" s="34">
        <v>79.900000000000006</v>
      </c>
      <c r="H29" s="25">
        <v>22.86</v>
      </c>
    </row>
    <row r="30" spans="1:10" ht="15" customHeight="1">
      <c r="A30" s="22" t="s">
        <v>70</v>
      </c>
      <c r="B30" s="33">
        <v>200</v>
      </c>
      <c r="C30" s="18"/>
      <c r="D30" s="34">
        <v>0.6</v>
      </c>
      <c r="E30" s="34">
        <v>0.2</v>
      </c>
      <c r="F30" s="34">
        <v>30.4</v>
      </c>
      <c r="G30" s="34">
        <v>125.8</v>
      </c>
      <c r="H30" s="25">
        <v>31</v>
      </c>
    </row>
    <row r="31" spans="1:10" ht="15" customHeight="1">
      <c r="A31" s="26" t="s">
        <v>18</v>
      </c>
      <c r="B31" s="27">
        <f>B30+B29+B27+B26+60</f>
        <v>840</v>
      </c>
      <c r="C31" s="27"/>
      <c r="D31" s="28">
        <f>D26+D27+D28+D29+D30</f>
        <v>14.899999999999999</v>
      </c>
      <c r="E31" s="28">
        <f>E29+E28+E27+E26+E30</f>
        <v>9.2999999999999989</v>
      </c>
      <c r="F31" s="28">
        <f>F26+F27+F28+F29+F30</f>
        <v>117.70000000000002</v>
      </c>
      <c r="G31" s="28">
        <f>G26+G27+G28+G29+G30</f>
        <v>613.9</v>
      </c>
      <c r="H31" s="29">
        <f>H26+H27+H28+H29+H30</f>
        <v>79.819999999999993</v>
      </c>
    </row>
    <row r="32" spans="1:10" ht="15" customHeight="1">
      <c r="A32" s="147" t="s">
        <v>28</v>
      </c>
      <c r="B32" s="148"/>
      <c r="C32" s="148"/>
      <c r="D32" s="148"/>
      <c r="E32" s="148"/>
      <c r="F32" s="148"/>
      <c r="G32" s="148"/>
      <c r="H32" s="149"/>
    </row>
    <row r="33" spans="1:10" ht="15" customHeight="1">
      <c r="A33" s="24" t="s">
        <v>93</v>
      </c>
      <c r="B33" s="18">
        <v>200</v>
      </c>
      <c r="C33" s="18"/>
      <c r="D33" s="19">
        <v>4.7</v>
      </c>
      <c r="E33" s="19">
        <v>5.7</v>
      </c>
      <c r="F33" s="19">
        <v>10.1</v>
      </c>
      <c r="G33" s="19">
        <v>110.4</v>
      </c>
      <c r="H33" s="36">
        <v>7.82</v>
      </c>
    </row>
    <row r="34" spans="1:10" ht="15" customHeight="1">
      <c r="A34" s="22" t="s">
        <v>94</v>
      </c>
      <c r="B34" s="18">
        <v>180</v>
      </c>
      <c r="C34" s="18"/>
      <c r="D34" s="19">
        <v>4.3</v>
      </c>
      <c r="E34" s="19">
        <v>5.8</v>
      </c>
      <c r="F34" s="19">
        <v>43.7</v>
      </c>
      <c r="G34" s="19">
        <v>244.2</v>
      </c>
      <c r="H34" s="36">
        <v>16.170000000000002</v>
      </c>
    </row>
    <row r="35" spans="1:10" ht="15" customHeight="1">
      <c r="A35" s="110" t="s">
        <v>95</v>
      </c>
      <c r="B35" s="18">
        <v>100</v>
      </c>
      <c r="C35" s="18"/>
      <c r="D35" s="19">
        <v>19.100000000000001</v>
      </c>
      <c r="E35" s="19">
        <v>4.3</v>
      </c>
      <c r="F35" s="19">
        <v>13.4</v>
      </c>
      <c r="G35" s="19">
        <v>168.6</v>
      </c>
      <c r="H35" s="36">
        <v>42.87</v>
      </c>
    </row>
    <row r="36" spans="1:10" ht="15" customHeight="1">
      <c r="A36" s="22" t="s">
        <v>96</v>
      </c>
      <c r="B36" s="18">
        <v>50</v>
      </c>
      <c r="C36" s="18"/>
      <c r="D36" s="19">
        <v>1.37</v>
      </c>
      <c r="E36" s="19">
        <v>1.89</v>
      </c>
      <c r="F36" s="19">
        <v>2.17</v>
      </c>
      <c r="G36" s="19">
        <v>31.1</v>
      </c>
      <c r="H36" s="30">
        <v>2.87</v>
      </c>
    </row>
    <row r="37" spans="1:10" ht="15" customHeight="1">
      <c r="A37" s="22" t="s">
        <v>98</v>
      </c>
      <c r="B37" s="18">
        <v>200</v>
      </c>
      <c r="C37" s="18"/>
      <c r="D37" s="19">
        <v>0.3</v>
      </c>
      <c r="E37" s="19">
        <v>0.1</v>
      </c>
      <c r="F37" s="19">
        <v>10.199999999999999</v>
      </c>
      <c r="G37" s="19">
        <v>42.8</v>
      </c>
      <c r="H37" s="36">
        <v>15</v>
      </c>
    </row>
    <row r="38" spans="1:10" ht="15" customHeight="1">
      <c r="A38" s="22" t="s">
        <v>16</v>
      </c>
      <c r="B38" s="18">
        <v>50</v>
      </c>
      <c r="C38" s="18"/>
      <c r="D38" s="19">
        <v>4.5999999999999996</v>
      </c>
      <c r="E38" s="19">
        <v>0.5</v>
      </c>
      <c r="F38" s="19">
        <v>29.5</v>
      </c>
      <c r="G38" s="19">
        <v>140.6</v>
      </c>
      <c r="H38" s="36">
        <v>4.0999999999999996</v>
      </c>
    </row>
    <row r="39" spans="1:10" ht="15" customHeight="1">
      <c r="A39" s="22"/>
      <c r="B39" s="18"/>
      <c r="C39" s="58"/>
      <c r="D39" s="19"/>
      <c r="E39" s="19"/>
      <c r="F39" s="19"/>
      <c r="G39" s="19"/>
      <c r="H39" s="30"/>
    </row>
    <row r="40" spans="1:10" ht="15" customHeight="1">
      <c r="A40" s="26" t="s">
        <v>18</v>
      </c>
      <c r="B40" s="27">
        <f>B33+B34+B35+B36+B37+B38+B39</f>
        <v>780</v>
      </c>
      <c r="C40" s="27"/>
      <c r="D40" s="28">
        <f>D33+D34+D35+D36+D37+D38+D39</f>
        <v>34.370000000000005</v>
      </c>
      <c r="E40" s="28">
        <f>E33+E34+E35+E36+E37+E38+E39</f>
        <v>18.290000000000003</v>
      </c>
      <c r="F40" s="28">
        <f>F33+F34+F35+F36+F37+F38+F39</f>
        <v>109.07000000000001</v>
      </c>
      <c r="G40" s="28">
        <f>G33+G34+G35+G36+G37+G38+G39</f>
        <v>737.7</v>
      </c>
      <c r="H40" s="31">
        <f>H33+H34+H35+H36+H37+H38+H39</f>
        <v>88.83</v>
      </c>
      <c r="I40" t="s">
        <v>25</v>
      </c>
      <c r="J40" s="32">
        <f>H31+H40</f>
        <v>168.64999999999998</v>
      </c>
    </row>
    <row r="41" spans="1:10" ht="15" customHeight="1">
      <c r="A41" s="147" t="s">
        <v>29</v>
      </c>
      <c r="B41" s="148"/>
      <c r="C41" s="148"/>
      <c r="D41" s="148"/>
      <c r="E41" s="148"/>
      <c r="F41" s="148"/>
      <c r="G41" s="148"/>
      <c r="H41" s="149"/>
    </row>
    <row r="42" spans="1:10" ht="15" customHeight="1">
      <c r="A42" s="24" t="s">
        <v>93</v>
      </c>
      <c r="B42" s="18">
        <v>200</v>
      </c>
      <c r="C42" s="18"/>
      <c r="D42" s="19">
        <v>4.7</v>
      </c>
      <c r="E42" s="19">
        <v>5.7</v>
      </c>
      <c r="F42" s="19">
        <v>10.1</v>
      </c>
      <c r="G42" s="19">
        <v>110.4</v>
      </c>
      <c r="H42" s="36">
        <v>7.82</v>
      </c>
    </row>
    <row r="43" spans="1:10" ht="15" customHeight="1">
      <c r="A43" s="22" t="s">
        <v>94</v>
      </c>
      <c r="B43" s="18">
        <v>180</v>
      </c>
      <c r="C43" s="18"/>
      <c r="D43" s="19">
        <v>4.3</v>
      </c>
      <c r="E43" s="19">
        <v>5.8</v>
      </c>
      <c r="F43" s="19">
        <v>43.7</v>
      </c>
      <c r="G43" s="19">
        <v>244.2</v>
      </c>
      <c r="H43" s="36">
        <v>16.170000000000002</v>
      </c>
    </row>
    <row r="44" spans="1:10" ht="15" customHeight="1">
      <c r="A44" s="110" t="s">
        <v>95</v>
      </c>
      <c r="B44" s="18">
        <v>100</v>
      </c>
      <c r="C44" s="18"/>
      <c r="D44" s="19">
        <v>19.100000000000001</v>
      </c>
      <c r="E44" s="19">
        <v>4.3</v>
      </c>
      <c r="F44" s="19">
        <v>13.4</v>
      </c>
      <c r="G44" s="19">
        <v>168.6</v>
      </c>
      <c r="H44" s="36">
        <v>42.87</v>
      </c>
    </row>
    <row r="45" spans="1:10" ht="15" customHeight="1">
      <c r="A45" s="22" t="s">
        <v>96</v>
      </c>
      <c r="B45" s="18">
        <v>50</v>
      </c>
      <c r="C45" s="18"/>
      <c r="D45" s="19">
        <v>1.37</v>
      </c>
      <c r="E45" s="19">
        <v>1.89</v>
      </c>
      <c r="F45" s="19">
        <v>2.17</v>
      </c>
      <c r="G45" s="19">
        <v>31.1</v>
      </c>
      <c r="H45" s="30">
        <v>2.87</v>
      </c>
    </row>
    <row r="46" spans="1:10" ht="15" customHeight="1">
      <c r="A46" s="21" t="s">
        <v>71</v>
      </c>
      <c r="B46" s="18">
        <v>200</v>
      </c>
      <c r="C46" s="18"/>
      <c r="D46" s="19">
        <v>0.2</v>
      </c>
      <c r="E46" s="19">
        <v>0</v>
      </c>
      <c r="F46" s="19">
        <v>6.4</v>
      </c>
      <c r="G46" s="19">
        <v>26.8</v>
      </c>
      <c r="H46" s="36">
        <v>1.58</v>
      </c>
    </row>
    <row r="47" spans="1:10" ht="15" customHeight="1">
      <c r="A47" s="22" t="s">
        <v>16</v>
      </c>
      <c r="B47" s="18">
        <v>50</v>
      </c>
      <c r="C47" s="18"/>
      <c r="D47" s="19">
        <v>4.5999999999999996</v>
      </c>
      <c r="E47" s="19">
        <v>0.5</v>
      </c>
      <c r="F47" s="19">
        <v>29.5</v>
      </c>
      <c r="G47" s="19">
        <v>140.6</v>
      </c>
      <c r="H47" s="36">
        <v>4.0999999999999996</v>
      </c>
    </row>
    <row r="48" spans="1:10" ht="15" customHeight="1">
      <c r="A48" s="26" t="s">
        <v>18</v>
      </c>
      <c r="B48" s="27">
        <f>B42+B43+B44+B45+B46+B47</f>
        <v>780</v>
      </c>
      <c r="C48" s="27"/>
      <c r="D48" s="28">
        <f>D42+D43+D44+D45+D46+D47</f>
        <v>34.270000000000003</v>
      </c>
      <c r="E48" s="28">
        <f>E42+E43+E44+E45+E46+E47</f>
        <v>18.190000000000001</v>
      </c>
      <c r="F48" s="28">
        <f>F42+F43+F44+F45+F46+F47</f>
        <v>105.27000000000001</v>
      </c>
      <c r="G48" s="28">
        <f>G42+G43+G44+G45+G46+G47</f>
        <v>721.7</v>
      </c>
      <c r="H48" s="31">
        <f>H42+H43+H44+H45+H46+H47</f>
        <v>75.41</v>
      </c>
    </row>
    <row r="49" spans="1:8" ht="15" customHeight="1">
      <c r="A49" s="147" t="s">
        <v>31</v>
      </c>
      <c r="B49" s="148"/>
      <c r="C49" s="148"/>
      <c r="D49" s="148"/>
      <c r="E49" s="148"/>
      <c r="F49" s="148"/>
      <c r="G49" s="148"/>
      <c r="H49" s="149"/>
    </row>
    <row r="50" spans="1:8" ht="15" customHeight="1">
      <c r="A50" s="24" t="s">
        <v>93</v>
      </c>
      <c r="B50" s="18">
        <v>200</v>
      </c>
      <c r="C50" s="18"/>
      <c r="D50" s="19">
        <v>4.7</v>
      </c>
      <c r="E50" s="19">
        <v>5.7</v>
      </c>
      <c r="F50" s="19">
        <v>10.1</v>
      </c>
      <c r="G50" s="19">
        <v>110.4</v>
      </c>
      <c r="H50" s="36">
        <v>7.82</v>
      </c>
    </row>
    <row r="51" spans="1:8" ht="15" customHeight="1">
      <c r="A51" s="22" t="s">
        <v>94</v>
      </c>
      <c r="B51" s="18">
        <v>180</v>
      </c>
      <c r="C51" s="18"/>
      <c r="D51" s="19">
        <v>4.3</v>
      </c>
      <c r="E51" s="19">
        <v>5.8</v>
      </c>
      <c r="F51" s="19">
        <v>43.7</v>
      </c>
      <c r="G51" s="19">
        <v>244.2</v>
      </c>
      <c r="H51" s="36">
        <v>16.170000000000002</v>
      </c>
    </row>
    <row r="52" spans="1:8" ht="15" customHeight="1">
      <c r="A52" s="110" t="s">
        <v>95</v>
      </c>
      <c r="B52" s="18">
        <v>100</v>
      </c>
      <c r="C52" s="18"/>
      <c r="D52" s="19">
        <v>19.100000000000001</v>
      </c>
      <c r="E52" s="19">
        <v>4.3</v>
      </c>
      <c r="F52" s="19">
        <v>13.4</v>
      </c>
      <c r="G52" s="19">
        <v>168.6</v>
      </c>
      <c r="H52" s="36">
        <v>42.87</v>
      </c>
    </row>
    <row r="53" spans="1:8" ht="15" customHeight="1">
      <c r="A53" s="22" t="s">
        <v>96</v>
      </c>
      <c r="B53" s="18">
        <v>50</v>
      </c>
      <c r="C53" s="18"/>
      <c r="D53" s="19">
        <v>1.37</v>
      </c>
      <c r="E53" s="19">
        <v>1.89</v>
      </c>
      <c r="F53" s="19">
        <v>2.17</v>
      </c>
      <c r="G53" s="19">
        <v>31.1</v>
      </c>
      <c r="H53" s="30">
        <v>2.87</v>
      </c>
    </row>
    <row r="54" spans="1:8" ht="15" customHeight="1">
      <c r="A54" s="21" t="s">
        <v>71</v>
      </c>
      <c r="B54" s="18">
        <v>200</v>
      </c>
      <c r="C54" s="18"/>
      <c r="D54" s="19">
        <v>0.2</v>
      </c>
      <c r="E54" s="19">
        <v>0</v>
      </c>
      <c r="F54" s="19">
        <v>6.4</v>
      </c>
      <c r="G54" s="19">
        <v>26.8</v>
      </c>
      <c r="H54" s="36">
        <v>1.58</v>
      </c>
    </row>
    <row r="55" spans="1:8" ht="15" customHeight="1">
      <c r="A55" s="22" t="s">
        <v>16</v>
      </c>
      <c r="B55" s="18">
        <v>50</v>
      </c>
      <c r="C55" s="18"/>
      <c r="D55" s="19">
        <v>4.5999999999999996</v>
      </c>
      <c r="E55" s="19">
        <v>0.5</v>
      </c>
      <c r="F55" s="19">
        <v>29.5</v>
      </c>
      <c r="G55" s="19">
        <v>140.6</v>
      </c>
      <c r="H55" s="36">
        <v>4.0999999999999996</v>
      </c>
    </row>
    <row r="56" spans="1:8" ht="15" customHeight="1">
      <c r="A56" s="26" t="s">
        <v>18</v>
      </c>
      <c r="B56" s="27">
        <f>SUM(B50:B55)</f>
        <v>780</v>
      </c>
      <c r="C56" s="27"/>
      <c r="D56" s="27">
        <f t="shared" ref="D56:H56" si="0">SUM(D50:D55)</f>
        <v>34.270000000000003</v>
      </c>
      <c r="E56" s="27">
        <f t="shared" si="0"/>
        <v>18.190000000000001</v>
      </c>
      <c r="F56" s="27">
        <f t="shared" si="0"/>
        <v>105.27000000000001</v>
      </c>
      <c r="G56" s="27">
        <f t="shared" si="0"/>
        <v>721.7</v>
      </c>
      <c r="H56" s="31">
        <f t="shared" si="0"/>
        <v>75.41</v>
      </c>
    </row>
    <row r="57" spans="1:8" ht="15" customHeight="1">
      <c r="A57" s="147" t="s">
        <v>32</v>
      </c>
      <c r="B57" s="148"/>
      <c r="C57" s="148"/>
      <c r="D57" s="148"/>
      <c r="E57" s="148"/>
      <c r="F57" s="148"/>
      <c r="G57" s="148"/>
      <c r="H57" s="149"/>
    </row>
    <row r="58" spans="1:8" ht="15" customHeight="1">
      <c r="A58" s="24" t="s">
        <v>93</v>
      </c>
      <c r="B58" s="18">
        <v>200</v>
      </c>
      <c r="C58" s="18"/>
      <c r="D58" s="19">
        <v>4.7</v>
      </c>
      <c r="E58" s="19">
        <v>5.7</v>
      </c>
      <c r="F58" s="19">
        <v>10.1</v>
      </c>
      <c r="G58" s="19">
        <v>110.4</v>
      </c>
      <c r="H58" s="20">
        <v>7.75</v>
      </c>
    </row>
    <row r="59" spans="1:8" ht="15" customHeight="1">
      <c r="A59" s="22" t="s">
        <v>94</v>
      </c>
      <c r="B59" s="18">
        <v>180</v>
      </c>
      <c r="C59" s="18"/>
      <c r="D59" s="19">
        <v>4.3</v>
      </c>
      <c r="E59" s="19">
        <v>5.8</v>
      </c>
      <c r="F59" s="19">
        <v>43.7</v>
      </c>
      <c r="G59" s="19">
        <v>244.2</v>
      </c>
      <c r="H59" s="20">
        <v>16.170000000000002</v>
      </c>
    </row>
    <row r="60" spans="1:8" ht="15" customHeight="1">
      <c r="A60" s="110" t="s">
        <v>95</v>
      </c>
      <c r="B60" s="18">
        <v>100</v>
      </c>
      <c r="C60" s="18"/>
      <c r="D60" s="19">
        <v>19.100000000000001</v>
      </c>
      <c r="E60" s="19">
        <v>4.3</v>
      </c>
      <c r="F60" s="19">
        <v>13.4</v>
      </c>
      <c r="G60" s="19">
        <v>168.6</v>
      </c>
      <c r="H60" s="20">
        <v>43.88</v>
      </c>
    </row>
    <row r="61" spans="1:8" ht="15" customHeight="1">
      <c r="A61" s="22" t="s">
        <v>96</v>
      </c>
      <c r="B61" s="18">
        <v>50</v>
      </c>
      <c r="C61" s="18"/>
      <c r="D61" s="19">
        <v>1.37</v>
      </c>
      <c r="E61" s="19">
        <v>1.89</v>
      </c>
      <c r="F61" s="19">
        <v>2.17</v>
      </c>
      <c r="G61" s="19">
        <v>31.1</v>
      </c>
      <c r="H61" s="30">
        <v>2.87</v>
      </c>
    </row>
    <row r="62" spans="1:8" ht="15" customHeight="1">
      <c r="A62" s="22" t="s">
        <v>98</v>
      </c>
      <c r="B62" s="18">
        <v>200</v>
      </c>
      <c r="C62" s="18"/>
      <c r="D62" s="19">
        <v>0.3</v>
      </c>
      <c r="E62" s="19">
        <v>0.1</v>
      </c>
      <c r="F62" s="19">
        <v>10.199999999999999</v>
      </c>
      <c r="G62" s="19">
        <v>42.8</v>
      </c>
      <c r="H62" s="36">
        <v>15</v>
      </c>
    </row>
    <row r="63" spans="1:8" ht="15" customHeight="1">
      <c r="A63" s="22" t="s">
        <v>16</v>
      </c>
      <c r="B63" s="18">
        <v>50</v>
      </c>
      <c r="C63" s="18"/>
      <c r="D63" s="19">
        <v>4.5999999999999996</v>
      </c>
      <c r="E63" s="19">
        <v>0.5</v>
      </c>
      <c r="F63" s="19">
        <v>29.5</v>
      </c>
      <c r="G63" s="19">
        <v>140.6</v>
      </c>
      <c r="H63" s="36">
        <v>4.0999999999999996</v>
      </c>
    </row>
    <row r="64" spans="1:8" ht="15" customHeight="1">
      <c r="A64" s="37" t="s">
        <v>99</v>
      </c>
      <c r="B64" s="38">
        <v>80</v>
      </c>
      <c r="C64" s="38"/>
      <c r="D64" s="39">
        <v>1.31</v>
      </c>
      <c r="E64" s="39">
        <v>8.07</v>
      </c>
      <c r="F64" s="39">
        <v>7.71</v>
      </c>
      <c r="G64" s="39">
        <v>108.7</v>
      </c>
      <c r="H64" s="75">
        <v>7</v>
      </c>
    </row>
    <row r="65" spans="1:9" ht="15" customHeight="1">
      <c r="A65" s="37" t="s">
        <v>100</v>
      </c>
      <c r="B65" s="38">
        <v>60</v>
      </c>
      <c r="C65" s="38"/>
      <c r="D65" s="39">
        <v>4.84</v>
      </c>
      <c r="E65" s="39">
        <v>2.73</v>
      </c>
      <c r="F65" s="39">
        <v>32.229999999999997</v>
      </c>
      <c r="G65" s="39">
        <v>172.9</v>
      </c>
      <c r="H65" s="75">
        <v>7</v>
      </c>
    </row>
    <row r="66" spans="1:9" ht="15" customHeight="1" thickBot="1">
      <c r="A66" s="41" t="s">
        <v>18</v>
      </c>
      <c r="B66" s="42">
        <f>B58+B59+B60+B61+B62+B63+B64+B65</f>
        <v>920</v>
      </c>
      <c r="C66" s="42"/>
      <c r="D66" s="43">
        <f>D58+D59+D60+D61+D62+D63+D64+D65</f>
        <v>40.52000000000001</v>
      </c>
      <c r="E66" s="43">
        <f>E58+E59+E60+E61+E62+E63+E64+E65</f>
        <v>29.090000000000003</v>
      </c>
      <c r="F66" s="43">
        <f>F58+F59+F60+F62+F61+$C63+F63+F64+F65</f>
        <v>149.01</v>
      </c>
      <c r="G66" s="43">
        <f>G58+G59+G60+G61+G62+G63+G64+G65</f>
        <v>1019.3000000000001</v>
      </c>
      <c r="H66" s="111">
        <f>H58+H59+H60+H61+H62+H63+H64+H65</f>
        <v>103.77000000000001</v>
      </c>
    </row>
    <row r="67" spans="1:9" hidden="1"/>
    <row r="68" spans="1:9" hidden="1">
      <c r="A68" s="160" t="s">
        <v>101</v>
      </c>
      <c r="B68" s="161"/>
      <c r="C68" s="161"/>
      <c r="D68" s="161"/>
      <c r="E68" s="161"/>
      <c r="F68" s="161"/>
      <c r="G68" s="161"/>
      <c r="H68" s="162"/>
    </row>
    <row r="69" spans="1:9" hidden="1">
      <c r="A69" s="17" t="s">
        <v>92</v>
      </c>
      <c r="B69" s="18">
        <v>200</v>
      </c>
      <c r="C69" s="108"/>
      <c r="D69" s="19">
        <v>5.49</v>
      </c>
      <c r="E69" s="19">
        <v>4.54</v>
      </c>
      <c r="F69" s="19">
        <v>16.399999999999999</v>
      </c>
      <c r="G69" s="19">
        <v>128.30000000000001</v>
      </c>
      <c r="H69" s="20">
        <v>11.52</v>
      </c>
      <c r="I69" t="s">
        <v>35</v>
      </c>
    </row>
    <row r="70" spans="1:9" hidden="1">
      <c r="A70" s="22" t="s">
        <v>56</v>
      </c>
      <c r="B70" s="18">
        <v>200</v>
      </c>
      <c r="C70" s="18"/>
      <c r="D70" s="19">
        <v>0.19</v>
      </c>
      <c r="E70" s="19">
        <v>0.04</v>
      </c>
      <c r="F70" s="19">
        <v>0.06</v>
      </c>
      <c r="G70" s="19">
        <v>1.4</v>
      </c>
      <c r="H70" s="20">
        <v>0.99</v>
      </c>
    </row>
    <row r="71" spans="1:9" hidden="1">
      <c r="A71" s="21" t="s">
        <v>42</v>
      </c>
      <c r="B71" s="45">
        <v>60</v>
      </c>
      <c r="C71" s="45"/>
      <c r="D71" s="46">
        <v>3.96</v>
      </c>
      <c r="E71" s="46">
        <v>0.72</v>
      </c>
      <c r="F71" s="46">
        <v>20.04</v>
      </c>
      <c r="G71" s="46">
        <v>102.5</v>
      </c>
      <c r="H71" s="25">
        <v>6.32</v>
      </c>
    </row>
    <row r="72" spans="1:9" hidden="1">
      <c r="A72" s="22" t="s">
        <v>102</v>
      </c>
      <c r="B72" s="18">
        <v>150</v>
      </c>
      <c r="C72" s="33"/>
      <c r="D72" s="34">
        <v>0.6</v>
      </c>
      <c r="E72" s="34">
        <v>0.5</v>
      </c>
      <c r="F72" s="34">
        <v>11.5</v>
      </c>
      <c r="G72" s="34">
        <v>68.3</v>
      </c>
      <c r="H72" s="25">
        <v>34.5</v>
      </c>
    </row>
    <row r="73" spans="1:9" hidden="1">
      <c r="A73" s="26" t="s">
        <v>18</v>
      </c>
      <c r="B73" s="27">
        <f>B69+B70+B71+B72</f>
        <v>610</v>
      </c>
      <c r="C73" s="27"/>
      <c r="D73" s="28">
        <f>D69+D70+D71+D72</f>
        <v>10.24</v>
      </c>
      <c r="E73" s="28">
        <f>E69+E70+E71+E72</f>
        <v>5.8</v>
      </c>
      <c r="F73" s="28">
        <f>F69+F70+F71+F72</f>
        <v>48</v>
      </c>
      <c r="G73" s="28">
        <f>G69+G70+G71+G72</f>
        <v>300.5</v>
      </c>
      <c r="H73" s="29">
        <f>H69+H70+H71+H72</f>
        <v>53.33</v>
      </c>
    </row>
    <row r="74" spans="1:9" hidden="1">
      <c r="A74" s="147" t="s">
        <v>39</v>
      </c>
      <c r="B74" s="148"/>
      <c r="C74" s="148"/>
      <c r="D74" s="148"/>
      <c r="E74" s="148"/>
      <c r="F74" s="148"/>
      <c r="G74" s="148"/>
      <c r="H74" s="149"/>
    </row>
    <row r="75" spans="1:9" hidden="1">
      <c r="A75" s="24" t="s">
        <v>93</v>
      </c>
      <c r="B75" s="18">
        <v>200</v>
      </c>
      <c r="C75" s="18"/>
      <c r="D75" s="19">
        <v>4.71</v>
      </c>
      <c r="E75" s="19">
        <v>5.66</v>
      </c>
      <c r="F75" s="19">
        <v>8.32</v>
      </c>
      <c r="G75" s="19">
        <v>103.1</v>
      </c>
      <c r="H75" s="20">
        <v>7.57</v>
      </c>
      <c r="I75" t="s">
        <v>35</v>
      </c>
    </row>
    <row r="76" spans="1:9" hidden="1">
      <c r="A76" s="22" t="s">
        <v>103</v>
      </c>
      <c r="B76" s="18">
        <v>180</v>
      </c>
      <c r="C76" s="18"/>
      <c r="D76" s="19">
        <v>5.31</v>
      </c>
      <c r="E76" s="19">
        <v>6.32</v>
      </c>
      <c r="F76" s="19">
        <v>36.6</v>
      </c>
      <c r="G76" s="19">
        <v>224.5</v>
      </c>
      <c r="H76" s="20">
        <v>7.38</v>
      </c>
    </row>
    <row r="77" spans="1:9" hidden="1">
      <c r="A77" s="110" t="s">
        <v>95</v>
      </c>
      <c r="B77" s="18">
        <v>100</v>
      </c>
      <c r="C77" s="18"/>
      <c r="D77" s="19">
        <v>19.100000000000001</v>
      </c>
      <c r="E77" s="19">
        <v>4.3</v>
      </c>
      <c r="F77" s="19">
        <v>13.4</v>
      </c>
      <c r="G77" s="19">
        <v>168.6</v>
      </c>
      <c r="H77" s="20">
        <v>46.07</v>
      </c>
      <c r="I77" t="s">
        <v>40</v>
      </c>
    </row>
    <row r="78" spans="1:9" hidden="1">
      <c r="A78" s="22" t="s">
        <v>96</v>
      </c>
      <c r="B78" s="18">
        <v>50</v>
      </c>
      <c r="C78" s="18"/>
      <c r="D78" s="19">
        <v>1.37</v>
      </c>
      <c r="E78" s="19">
        <v>1.89</v>
      </c>
      <c r="F78" s="19">
        <v>2.17</v>
      </c>
      <c r="G78" s="19">
        <v>31.1</v>
      </c>
      <c r="H78" s="30">
        <v>1.7</v>
      </c>
    </row>
    <row r="79" spans="1:9" hidden="1">
      <c r="A79" s="22" t="s">
        <v>104</v>
      </c>
      <c r="B79" s="18">
        <v>200</v>
      </c>
      <c r="C79" s="18"/>
      <c r="D79" s="19">
        <v>0.3</v>
      </c>
      <c r="E79" s="19">
        <v>7.0000000000000007E-2</v>
      </c>
      <c r="F79" s="19">
        <v>3.87</v>
      </c>
      <c r="G79" s="19">
        <v>17.399999999999999</v>
      </c>
      <c r="H79" s="20">
        <v>7.84</v>
      </c>
    </row>
    <row r="80" spans="1:9" hidden="1">
      <c r="A80" s="21" t="s">
        <v>42</v>
      </c>
      <c r="B80" s="45">
        <v>60</v>
      </c>
      <c r="C80" s="45"/>
      <c r="D80" s="46">
        <v>3.96</v>
      </c>
      <c r="E80" s="46">
        <v>0.72</v>
      </c>
      <c r="F80" s="46">
        <v>20.04</v>
      </c>
      <c r="G80" s="46">
        <v>102.5</v>
      </c>
      <c r="H80" s="25">
        <v>6.32</v>
      </c>
    </row>
    <row r="81" spans="1:10" hidden="1">
      <c r="A81" s="22"/>
      <c r="B81" s="18"/>
      <c r="C81" s="18"/>
      <c r="D81" s="19"/>
      <c r="E81" s="19"/>
      <c r="F81" s="19"/>
      <c r="G81" s="19"/>
      <c r="H81" s="20"/>
    </row>
    <row r="82" spans="1:10" hidden="1">
      <c r="A82" s="26" t="s">
        <v>18</v>
      </c>
      <c r="B82" s="27">
        <f>B75+B76+B77+B78+B79+B80+B81</f>
        <v>790</v>
      </c>
      <c r="C82" s="27"/>
      <c r="D82" s="28">
        <f>D75+D76+D77+D78+D79+D80+D81</f>
        <v>34.75</v>
      </c>
      <c r="E82" s="28">
        <f>E75+E76+E77+E78+E79+E80+E81</f>
        <v>18.96</v>
      </c>
      <c r="F82" s="28">
        <f>F75+F76+F77+F78+F79+F80+F81</f>
        <v>84.4</v>
      </c>
      <c r="G82" s="28">
        <f>G75+G76+G77+G78+G79+G80+G81</f>
        <v>647.20000000000005</v>
      </c>
      <c r="H82" s="31">
        <f>H75+H76+H77+H78+H79+H80+H81</f>
        <v>76.88</v>
      </c>
      <c r="I82" t="s">
        <v>25</v>
      </c>
      <c r="J82" s="32">
        <f>H82+H73</f>
        <v>130.20999999999998</v>
      </c>
    </row>
    <row r="83" spans="1:10">
      <c r="A83" s="160" t="s">
        <v>105</v>
      </c>
      <c r="B83" s="161"/>
      <c r="C83" s="161"/>
      <c r="D83" s="161"/>
      <c r="E83" s="161"/>
      <c r="F83" s="161"/>
      <c r="G83" s="161"/>
      <c r="H83" s="162"/>
    </row>
    <row r="84" spans="1:10">
      <c r="A84" s="17" t="s">
        <v>92</v>
      </c>
      <c r="B84" s="18">
        <v>200</v>
      </c>
      <c r="C84" s="108"/>
      <c r="D84" s="19">
        <v>5.49</v>
      </c>
      <c r="E84" s="19">
        <v>4.54</v>
      </c>
      <c r="F84" s="19">
        <v>16.399999999999999</v>
      </c>
      <c r="G84" s="19">
        <v>128.30000000000001</v>
      </c>
      <c r="H84" s="36">
        <v>12.29</v>
      </c>
      <c r="I84" t="s">
        <v>35</v>
      </c>
    </row>
    <row r="85" spans="1:10">
      <c r="A85" s="22" t="s">
        <v>56</v>
      </c>
      <c r="B85" s="18">
        <v>200</v>
      </c>
      <c r="C85" s="18"/>
      <c r="D85" s="19">
        <v>0.19</v>
      </c>
      <c r="E85" s="19">
        <v>0.04</v>
      </c>
      <c r="F85" s="19">
        <v>0.06</v>
      </c>
      <c r="G85" s="19">
        <v>1.4</v>
      </c>
      <c r="H85" s="36">
        <v>0.79</v>
      </c>
    </row>
    <row r="86" spans="1:10">
      <c r="A86" s="21" t="s">
        <v>42</v>
      </c>
      <c r="B86" s="45">
        <v>60</v>
      </c>
      <c r="C86" s="45"/>
      <c r="D86" s="46">
        <v>3.96</v>
      </c>
      <c r="E86" s="46">
        <v>0.72</v>
      </c>
      <c r="F86" s="46">
        <v>20.04</v>
      </c>
      <c r="G86" s="46">
        <v>102.5</v>
      </c>
      <c r="H86" s="104">
        <v>6.95</v>
      </c>
    </row>
    <row r="87" spans="1:10">
      <c r="A87" s="22" t="s">
        <v>27</v>
      </c>
      <c r="B87" s="33">
        <v>180</v>
      </c>
      <c r="C87" s="18"/>
      <c r="D87" s="34">
        <v>0.7</v>
      </c>
      <c r="E87" s="34">
        <v>0.7</v>
      </c>
      <c r="F87" s="34">
        <v>17.600000000000001</v>
      </c>
      <c r="G87" s="34">
        <v>79.900000000000006</v>
      </c>
      <c r="H87" s="25">
        <v>22.86</v>
      </c>
    </row>
    <row r="88" spans="1:10">
      <c r="A88" s="22" t="s">
        <v>44</v>
      </c>
      <c r="B88" s="18">
        <v>55</v>
      </c>
      <c r="C88" s="33"/>
      <c r="D88" s="34">
        <v>2.34</v>
      </c>
      <c r="E88" s="34">
        <v>3.3</v>
      </c>
      <c r="F88" s="34">
        <v>43.19</v>
      </c>
      <c r="G88" s="34">
        <v>211.75</v>
      </c>
      <c r="H88" s="104">
        <v>65</v>
      </c>
    </row>
    <row r="89" spans="1:10">
      <c r="A89" s="26" t="s">
        <v>18</v>
      </c>
      <c r="B89" s="27">
        <f>B84+B85+B86+B87+B88+C91</f>
        <v>695</v>
      </c>
      <c r="C89" s="27"/>
      <c r="D89" s="28">
        <f>D84+D85+D86+D87+D88</f>
        <v>12.68</v>
      </c>
      <c r="E89" s="28">
        <f>E84+E85+E86+E87+E88</f>
        <v>9.3000000000000007</v>
      </c>
      <c r="F89" s="28">
        <f>F84+F85+F86+F87+F88</f>
        <v>97.289999999999992</v>
      </c>
      <c r="G89" s="28">
        <f>G84+G85+G86+G87+G88</f>
        <v>523.85</v>
      </c>
      <c r="H89" s="29">
        <f>H84+H85+H86+H87+H88</f>
        <v>107.89</v>
      </c>
    </row>
    <row r="90" spans="1:10">
      <c r="A90" s="147" t="s">
        <v>39</v>
      </c>
      <c r="B90" s="148"/>
      <c r="C90" s="148"/>
      <c r="D90" s="148"/>
      <c r="E90" s="148"/>
      <c r="F90" s="148"/>
      <c r="G90" s="148"/>
      <c r="H90" s="149"/>
    </row>
    <row r="91" spans="1:10">
      <c r="A91" s="24" t="s">
        <v>93</v>
      </c>
      <c r="B91" s="18">
        <v>200</v>
      </c>
      <c r="C91" s="18"/>
      <c r="D91" s="19">
        <v>4.71</v>
      </c>
      <c r="E91" s="19">
        <v>5.66</v>
      </c>
      <c r="F91" s="19">
        <v>8.32</v>
      </c>
      <c r="G91" s="19">
        <v>103.1</v>
      </c>
      <c r="H91" s="36">
        <v>7.59</v>
      </c>
      <c r="I91" t="s">
        <v>35</v>
      </c>
    </row>
    <row r="92" spans="1:10">
      <c r="A92" s="22" t="s">
        <v>103</v>
      </c>
      <c r="B92" s="18">
        <v>180</v>
      </c>
      <c r="C92" s="18"/>
      <c r="D92" s="19">
        <v>5.31</v>
      </c>
      <c r="E92" s="19">
        <v>6.32</v>
      </c>
      <c r="F92" s="19">
        <v>36.6</v>
      </c>
      <c r="G92" s="19">
        <v>224.5</v>
      </c>
      <c r="H92" s="36">
        <v>10.85</v>
      </c>
    </row>
    <row r="93" spans="1:10">
      <c r="A93" s="110" t="s">
        <v>95</v>
      </c>
      <c r="B93" s="18">
        <v>100</v>
      </c>
      <c r="C93" s="18"/>
      <c r="D93" s="19">
        <v>19.100000000000001</v>
      </c>
      <c r="E93" s="19">
        <v>4.3</v>
      </c>
      <c r="F93" s="19">
        <v>13.4</v>
      </c>
      <c r="G93" s="19">
        <v>168.6</v>
      </c>
      <c r="H93" s="36">
        <v>42.87</v>
      </c>
      <c r="I93" t="s">
        <v>40</v>
      </c>
    </row>
    <row r="94" spans="1:10">
      <c r="A94" s="22" t="s">
        <v>96</v>
      </c>
      <c r="B94" s="18">
        <v>50</v>
      </c>
      <c r="C94" s="18"/>
      <c r="D94" s="19">
        <v>1.37</v>
      </c>
      <c r="E94" s="19">
        <v>1.89</v>
      </c>
      <c r="F94" s="19">
        <v>2.17</v>
      </c>
      <c r="G94" s="19">
        <v>31.1</v>
      </c>
      <c r="H94" s="30">
        <v>2.87</v>
      </c>
    </row>
    <row r="95" spans="1:10">
      <c r="A95" s="22" t="s">
        <v>104</v>
      </c>
      <c r="B95" s="18">
        <v>200</v>
      </c>
      <c r="C95" s="18"/>
      <c r="D95" s="19">
        <v>0.3</v>
      </c>
      <c r="E95" s="19">
        <v>7.0000000000000007E-2</v>
      </c>
      <c r="F95" s="19">
        <v>3.87</v>
      </c>
      <c r="G95" s="19">
        <v>17.399999999999999</v>
      </c>
      <c r="H95" s="36">
        <v>14.42</v>
      </c>
    </row>
    <row r="96" spans="1:10">
      <c r="A96" s="21" t="s">
        <v>42</v>
      </c>
      <c r="B96" s="45">
        <v>60</v>
      </c>
      <c r="C96" s="45"/>
      <c r="D96" s="46">
        <v>3.96</v>
      </c>
      <c r="E96" s="46">
        <v>0.72</v>
      </c>
      <c r="F96" s="46">
        <v>20.04</v>
      </c>
      <c r="G96" s="46">
        <v>102.5</v>
      </c>
      <c r="H96" s="104">
        <v>6.95</v>
      </c>
    </row>
    <row r="97" spans="1:10">
      <c r="A97" s="24"/>
      <c r="B97" s="18"/>
      <c r="C97" s="18"/>
      <c r="D97" s="19"/>
      <c r="E97" s="19"/>
      <c r="F97" s="19"/>
      <c r="G97" s="19"/>
      <c r="H97" s="36"/>
    </row>
    <row r="98" spans="1:10">
      <c r="A98" s="26" t="s">
        <v>18</v>
      </c>
      <c r="B98" s="27">
        <f>B91+B92+B93+B94+B95+B96+B97</f>
        <v>790</v>
      </c>
      <c r="C98" s="27"/>
      <c r="D98" s="28">
        <f>D91+D92+D93+D94+D95+D96+D97</f>
        <v>34.75</v>
      </c>
      <c r="E98" s="28">
        <f>E91+E92+E93+E94+E95+E96+E97</f>
        <v>18.96</v>
      </c>
      <c r="F98" s="28">
        <f>F91+F92+F93+F94+F95+F96+F97</f>
        <v>84.4</v>
      </c>
      <c r="G98" s="28">
        <f>G91+G92+G93+G94+G95+G96+G97</f>
        <v>647.20000000000005</v>
      </c>
      <c r="H98" s="31">
        <f>H91+H92+H93+H94+H95+H96+H97</f>
        <v>85.55</v>
      </c>
      <c r="I98" t="s">
        <v>25</v>
      </c>
      <c r="J98" s="32">
        <f>H98+H89</f>
        <v>193.44</v>
      </c>
    </row>
    <row r="100" spans="1:10">
      <c r="A100" s="61" t="s">
        <v>58</v>
      </c>
      <c r="B100" s="62"/>
      <c r="C100" s="63"/>
      <c r="D100" s="3" t="s">
        <v>59</v>
      </c>
    </row>
  </sheetData>
  <mergeCells count="17">
    <mergeCell ref="A57:H57"/>
    <mergeCell ref="A68:H68"/>
    <mergeCell ref="A74:H74"/>
    <mergeCell ref="A83:H83"/>
    <mergeCell ref="A90:H90"/>
    <mergeCell ref="A49:H49"/>
    <mergeCell ref="A6:D6"/>
    <mergeCell ref="A8:A9"/>
    <mergeCell ref="B8:B9"/>
    <mergeCell ref="D8:F8"/>
    <mergeCell ref="G8:G9"/>
    <mergeCell ref="H8:H9"/>
    <mergeCell ref="A10:H10"/>
    <mergeCell ref="A17:H17"/>
    <mergeCell ref="A25:H25"/>
    <mergeCell ref="A32:H32"/>
    <mergeCell ref="A41:H41"/>
  </mergeCells>
  <pageMargins left="0.39370078740157483" right="0.39370078740157483" top="0.39370078740157483" bottom="0.39370078740157483" header="0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01.03</vt:lpstr>
      <vt:lpstr>01.03 (2)</vt:lpstr>
      <vt:lpstr>04.03</vt:lpstr>
      <vt:lpstr>04.03 (2)</vt:lpstr>
      <vt:lpstr>05.03</vt:lpstr>
      <vt:lpstr>05.03  (2)</vt:lpstr>
      <vt:lpstr>06.03 </vt:lpstr>
      <vt:lpstr>06.03  (2)</vt:lpstr>
      <vt:lpstr>07.03</vt:lpstr>
      <vt:lpstr>07.03 (2)</vt:lpstr>
      <vt:lpstr>11.03</vt:lpstr>
      <vt:lpstr>11.03 (2)</vt:lpstr>
      <vt:lpstr>12.03</vt:lpstr>
      <vt:lpstr>12.03 (2)</vt:lpstr>
      <vt:lpstr>13.03</vt:lpstr>
      <vt:lpstr>13.03 (2)</vt:lpstr>
      <vt:lpstr>14.03 </vt:lpstr>
      <vt:lpstr>14.03  (2)</vt:lpstr>
      <vt:lpstr>18.03</vt:lpstr>
      <vt:lpstr>18.03 (2)</vt:lpstr>
      <vt:lpstr>19.03</vt:lpstr>
      <vt:lpstr>19.03 (2)</vt:lpstr>
      <vt:lpstr>20.03 </vt:lpstr>
      <vt:lpstr>20.03  (2)</vt:lpstr>
      <vt:lpstr>21.03</vt:lpstr>
      <vt:lpstr>21.03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2024-03-20T09:04:02Z</cp:lastPrinted>
  <dcterms:created xsi:type="dcterms:W3CDTF">2024-02-29T02:50:26Z</dcterms:created>
  <dcterms:modified xsi:type="dcterms:W3CDTF">2024-03-20T09:04:40Z</dcterms:modified>
</cp:coreProperties>
</file>